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53" documentId="8_{99712CED-AD85-43E7-8712-0A7B5D119393}" xr6:coauthVersionLast="47" xr6:coauthVersionMax="47" xr10:uidLastSave="{D054D5F0-70AF-4914-B3C4-BFC6E9811F9D}"/>
  <bookViews>
    <workbookView xWindow="-110" yWindow="-110" windowWidth="19420" windowHeight="11620" xr2:uid="{2D3098E5-990D-4CB7-ABCB-A1BDFD7AAD5C}"/>
  </bookViews>
  <sheets>
    <sheet name="Exhibit" sheetId="35" r:id="rId1"/>
    <sheet name="Contact Info and Data Fields" sheetId="38" r:id="rId2"/>
    <sheet name="Tables" sheetId="44" r:id="rId3"/>
  </sheets>
  <definedNames>
    <definedName name="_xlnm._FilterDatabase" localSheetId="0" hidden="1">Exhibit!#REF!</definedName>
    <definedName name="TableName">"Dummy"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44" l="1"/>
  <c r="G41" i="44"/>
  <c r="G42" i="44"/>
  <c r="G50" i="44"/>
  <c r="G49" i="44"/>
  <c r="G48" i="44"/>
  <c r="G47" i="44"/>
  <c r="G46" i="44"/>
  <c r="G43" i="44"/>
  <c r="G39" i="44"/>
  <c r="G34" i="44"/>
  <c r="F34" i="44"/>
  <c r="M26" i="44"/>
  <c r="M25" i="44"/>
  <c r="M24" i="44"/>
  <c r="M23" i="44"/>
  <c r="M22" i="44"/>
  <c r="M21" i="44"/>
  <c r="M20" i="44"/>
  <c r="M19" i="44"/>
  <c r="M18" i="44"/>
  <c r="M17" i="44"/>
  <c r="M16" i="44"/>
  <c r="M15" i="44"/>
  <c r="M14" i="44"/>
  <c r="M13" i="44"/>
  <c r="M28" i="44" s="1"/>
  <c r="M12" i="44"/>
  <c r="M11" i="44"/>
  <c r="M10" i="44"/>
  <c r="M9" i="44"/>
  <c r="M8" i="44"/>
  <c r="M7" i="44"/>
  <c r="M6" i="44"/>
  <c r="L29" i="44"/>
  <c r="K29" i="44"/>
  <c r="J29" i="44"/>
  <c r="I29" i="44"/>
  <c r="H29" i="44"/>
  <c r="G29" i="44"/>
  <c r="F29" i="44"/>
  <c r="L28" i="44"/>
  <c r="L30" i="44" s="1"/>
  <c r="K28" i="44"/>
  <c r="J28" i="44"/>
  <c r="I28" i="44"/>
  <c r="H28" i="44"/>
  <c r="G28" i="44"/>
  <c r="F28" i="44"/>
  <c r="F30" i="44" s="1"/>
  <c r="L27" i="44"/>
  <c r="K27" i="44"/>
  <c r="J27" i="44"/>
  <c r="I27" i="44"/>
  <c r="H27" i="44"/>
  <c r="G27" i="44"/>
  <c r="G30" i="44" s="1"/>
  <c r="F27" i="44"/>
  <c r="I30" i="44" l="1"/>
  <c r="G51" i="44"/>
  <c r="G44" i="44"/>
  <c r="J30" i="44"/>
  <c r="K30" i="44"/>
  <c r="M27" i="44"/>
  <c r="M29" i="44"/>
  <c r="M30" i="44" s="1"/>
  <c r="H30" i="44"/>
</calcChain>
</file>

<file path=xl/sharedStrings.xml><?xml version="1.0" encoding="utf-8"?>
<sst xmlns="http://schemas.openxmlformats.org/spreadsheetml/2006/main" count="3005" uniqueCount="691">
  <si>
    <t>New England Transmission Owner Asset Condition Project Forecast</t>
  </si>
  <si>
    <t>NOTE: "Under Evaluation" and "Under Development" projects are provided for illustrative purposes only and are not necessarily indicative of actual projects and identified needs.</t>
  </si>
  <si>
    <t>Project Stages</t>
  </si>
  <si>
    <r>
      <rPr>
        <b/>
        <sz val="11"/>
        <color theme="1"/>
        <rFont val="Calibri"/>
        <family val="2"/>
        <scheme val="minor"/>
      </rPr>
      <t>Under Development</t>
    </r>
    <r>
      <rPr>
        <sz val="11"/>
        <color theme="1"/>
        <rFont val="Calibri"/>
        <family val="2"/>
        <scheme val="minor"/>
      </rPr>
      <t xml:space="preserve"> – Project planning is underway; project scope and conceptual cost estimates are currently being developed; Cost Category information available</t>
    </r>
  </si>
  <si>
    <r>
      <rPr>
        <b/>
        <sz val="11"/>
        <color theme="1"/>
        <rFont val="Calibri"/>
        <family val="2"/>
        <scheme val="minor"/>
      </rPr>
      <t>Under Evaluation</t>
    </r>
    <r>
      <rPr>
        <sz val="11"/>
        <color theme="1"/>
        <rFont val="Calibri"/>
        <family val="2"/>
        <scheme val="minor"/>
      </rPr>
      <t xml:space="preserve"> – Currently being evaluated for possible asset condition project, but no formal scope/cost estimates have been developed; Planning Horizon information available</t>
    </r>
  </si>
  <si>
    <t>Under Development</t>
  </si>
  <si>
    <t>Project Stage</t>
  </si>
  <si>
    <t>ACL ID</t>
  </si>
  <si>
    <t>Line Number or 
Substation Name</t>
  </si>
  <si>
    <t>kV</t>
  </si>
  <si>
    <t>Primary Equipment Owner</t>
  </si>
  <si>
    <t>State</t>
  </si>
  <si>
    <t>Current Asset Condition</t>
  </si>
  <si>
    <t>Anticipated Solution</t>
  </si>
  <si>
    <t>PAC Presentation Date</t>
  </si>
  <si>
    <t>Status (Concept, Proposed, Planned, Under Construction)</t>
  </si>
  <si>
    <t>Estimated Cost</t>
  </si>
  <si>
    <t>Estimated ISD</t>
  </si>
  <si>
    <t>Anticipated PAC Presentation Date</t>
  </si>
  <si>
    <t>Cost Category</t>
  </si>
  <si>
    <t>Planning Horizon</t>
  </si>
  <si>
    <t>Eversource</t>
  </si>
  <si>
    <t xml:space="preserve">Installation of new 115-kV relay and control enclosure with new relay systems and upgrade of existing 115-kV protection system </t>
  </si>
  <si>
    <t>Under Construction</t>
  </si>
  <si>
    <t>345/115</t>
  </si>
  <si>
    <t>BPS Separation and Asset Condition Project</t>
  </si>
  <si>
    <t xml:space="preserve">Installation of new 345-kV relay and control enclosure with new relay systems and upgrade of existing 115-kV protection system </t>
  </si>
  <si>
    <t>1231/1242</t>
  </si>
  <si>
    <t>282-520 &amp; 282-521</t>
  </si>
  <si>
    <t>Degradation of pipes and underground conductor</t>
  </si>
  <si>
    <t>Rebuild lines with LPP, repair infrastructure</t>
  </si>
  <si>
    <t>Failing brown glass insulators</t>
  </si>
  <si>
    <t xml:space="preserve">Replace brown glass insulators and additional aging substation components </t>
  </si>
  <si>
    <t>CT</t>
  </si>
  <si>
    <t>Replace circuit breakers</t>
  </si>
  <si>
    <t>NH</t>
  </si>
  <si>
    <t>Replace and install new secondary trench system, and expand control house</t>
  </si>
  <si>
    <t>Rebuild substation as a breaker and one half scheme</t>
  </si>
  <si>
    <t>1637/1720 and 1714/1720/1222</t>
  </si>
  <si>
    <t>Planned</t>
  </si>
  <si>
    <t>Q195</t>
  </si>
  <si>
    <t>Proposed</t>
  </si>
  <si>
    <t>U199</t>
  </si>
  <si>
    <t>A164</t>
  </si>
  <si>
    <t>G146</t>
  </si>
  <si>
    <t>I158</t>
  </si>
  <si>
    <t>Deterioration of vaults/ducts, water leaks</t>
  </si>
  <si>
    <t xml:space="preserve">Replace HPFF lines with XLPE cables and install new manholes </t>
  </si>
  <si>
    <t>Relay upgrades</t>
  </si>
  <si>
    <t>NERC CIP-014 - Physical Security Upgrades - Round 1</t>
  </si>
  <si>
    <t>CIP-014 Physical Security Upgrades</t>
  </si>
  <si>
    <t>362, 376, 1773</t>
  </si>
  <si>
    <t>362, 376, 1772</t>
  </si>
  <si>
    <t>NERC CIP-014 - Physical Security Upgrades - Round2/Site 1</t>
  </si>
  <si>
    <t>NERC CIP-014 - Physical Security Upgrades - Round2/Site 3</t>
  </si>
  <si>
    <t>NERC CIP-014 - Physical Security Upgrades - Round2/Site 2</t>
  </si>
  <si>
    <t>X178</t>
  </si>
  <si>
    <t>1356 (old 1525)</t>
  </si>
  <si>
    <t>NERC CIP-014 - Physical Security Upgrades - Round2/ EMA Site 1</t>
  </si>
  <si>
    <t>NERC CIP-014 - Physical Security Upgrades - Round2/EMA Site 4</t>
  </si>
  <si>
    <t>148/522X/Y</t>
  </si>
  <si>
    <t>Concept</t>
  </si>
  <si>
    <t>TBD</t>
  </si>
  <si>
    <t>6-10 Year</t>
  </si>
  <si>
    <t>329-520/521</t>
  </si>
  <si>
    <t>329-512/513</t>
  </si>
  <si>
    <t>346/365</t>
  </si>
  <si>
    <t>Group 4: $100M+</t>
  </si>
  <si>
    <t>496-528/529</t>
  </si>
  <si>
    <t>385-510/511</t>
  </si>
  <si>
    <t>351/358</t>
  </si>
  <si>
    <t>514-510/511</t>
  </si>
  <si>
    <t>514-512/513</t>
  </si>
  <si>
    <t>329-530/531</t>
  </si>
  <si>
    <t>385-512/513</t>
  </si>
  <si>
    <t>211-514X</t>
  </si>
  <si>
    <t>Reconductor or rebuild lines</t>
  </si>
  <si>
    <t>Group 3: $25-100M</t>
  </si>
  <si>
    <t>2 Year</t>
  </si>
  <si>
    <t>423-515</t>
  </si>
  <si>
    <t>488-518XY</t>
  </si>
  <si>
    <t>3-5 Year</t>
  </si>
  <si>
    <t>Group 2: $10-25M</t>
  </si>
  <si>
    <t>Group 1: $0-10M</t>
  </si>
  <si>
    <t>3403C and 3403D</t>
  </si>
  <si>
    <t>Installation of stop joints to address overall reliability and enviornental risk of fluid leakage</t>
  </si>
  <si>
    <t>Installation/replacement of Motor Operated Valves on underground lines</t>
  </si>
  <si>
    <t>1771 , 1670-1, 1670-2</t>
  </si>
  <si>
    <t>Aging substation infrastructure and BPS/Directory 4 compliance</t>
  </si>
  <si>
    <t>BPS/DIR4 upgrades, breaker replacement</t>
  </si>
  <si>
    <t>1867-1/1880-1</t>
  </si>
  <si>
    <t xml:space="preserve">Line 1867-2/1880-3 </t>
  </si>
  <si>
    <t>BPS/DIR4 upgrades, preimary and secondary relay upgrades, control house upgrades, etc.</t>
  </si>
  <si>
    <t xml:space="preserve">Review of existing control house and primary and secondary protection schemes </t>
  </si>
  <si>
    <t>65-502</t>
  </si>
  <si>
    <t>342/355</t>
  </si>
  <si>
    <t>282-507/602</t>
  </si>
  <si>
    <t>115/230</t>
  </si>
  <si>
    <t>B172</t>
  </si>
  <si>
    <t>T198</t>
  </si>
  <si>
    <t>65-508</t>
  </si>
  <si>
    <t>Damaged duct bank and cables</t>
  </si>
  <si>
    <t>Replace/repair damaged equipment</t>
  </si>
  <si>
    <t>A152</t>
  </si>
  <si>
    <t>S153</t>
  </si>
  <si>
    <t>M127</t>
  </si>
  <si>
    <t>Under Evaluation</t>
  </si>
  <si>
    <t>Replace autotransformer</t>
  </si>
  <si>
    <t>Mashpee STA 946</t>
  </si>
  <si>
    <t>Degradation of Mobile Cap Bank</t>
  </si>
  <si>
    <t>Mobile Cap Bank Replacement</t>
  </si>
  <si>
    <t>Barnstable STA 958</t>
  </si>
  <si>
    <t>Wing Lane STA 624</t>
  </si>
  <si>
    <t>A126</t>
  </si>
  <si>
    <t>Q171</t>
  </si>
  <si>
    <t>Telecom need</t>
  </si>
  <si>
    <t>OPGW Instalation</t>
  </si>
  <si>
    <t>E194</t>
  </si>
  <si>
    <t>C129</t>
  </si>
  <si>
    <t>H141</t>
  </si>
  <si>
    <t>A253</t>
  </si>
  <si>
    <t>D121</t>
  </si>
  <si>
    <t>373, 385, 391</t>
  </si>
  <si>
    <t>R-144, Q-143S, &amp; V-148N</t>
  </si>
  <si>
    <t>Rhode Island Energy</t>
  </si>
  <si>
    <t>RI</t>
  </si>
  <si>
    <t xml:space="preserve">NPCC Directory # 1 Protection Modification - Phase 4. </t>
  </si>
  <si>
    <t xml:space="preserve">Upgrade line protection to dual high speed systems. </t>
  </si>
  <si>
    <t>E-183W</t>
  </si>
  <si>
    <t>S-171N</t>
  </si>
  <si>
    <t>T-172N</t>
  </si>
  <si>
    <t>N/A</t>
  </si>
  <si>
    <t>S171/S171S/T172S</t>
  </si>
  <si>
    <t>REDACTED</t>
  </si>
  <si>
    <t>1870S</t>
  </si>
  <si>
    <t>H17</t>
  </si>
  <si>
    <t>Full rebuild or targeted refurbishment</t>
  </si>
  <si>
    <t>1870N</t>
  </si>
  <si>
    <t>Q-143</t>
  </si>
  <si>
    <t>R-144N</t>
  </si>
  <si>
    <t>Franklin Square/Manchester St</t>
  </si>
  <si>
    <t>V-148N</t>
  </si>
  <si>
    <t>R9</t>
  </si>
  <si>
    <t>West Kingston</t>
  </si>
  <si>
    <t>Relay Upgrades / new transmission control cubicle</t>
  </si>
  <si>
    <t>Kenyon</t>
  </si>
  <si>
    <t>Wood River</t>
  </si>
  <si>
    <t>Staples</t>
  </si>
  <si>
    <t>Valley Sub</t>
  </si>
  <si>
    <t>E-105</t>
  </si>
  <si>
    <t xml:space="preserve">Aging equipment and equipment failures </t>
  </si>
  <si>
    <t>F-106</t>
  </si>
  <si>
    <t>Pequannock</t>
  </si>
  <si>
    <t xml:space="preserve">United Illuminating Company </t>
  </si>
  <si>
    <t>Coastal Substation Flood Mitigation Study Project</t>
  </si>
  <si>
    <t>8809A-2</t>
  </si>
  <si>
    <t>Railroad Corridor Transmission Line Asset Condition Upgrades</t>
  </si>
  <si>
    <t>Rebuild in new location with new monopoles, conductor and shield wire</t>
  </si>
  <si>
    <t>8809B-2</t>
  </si>
  <si>
    <t>8804A</t>
  </si>
  <si>
    <t>1560-3, 1594, 1808</t>
  </si>
  <si>
    <t>Derby Junction to Ansonia Corridor 115 kV Transmission Upgrades</t>
  </si>
  <si>
    <t>Grand Avenue</t>
  </si>
  <si>
    <t>Install flood wall</t>
  </si>
  <si>
    <t>Singer</t>
  </si>
  <si>
    <t>91001-1 &amp; 91001-2</t>
  </si>
  <si>
    <t xml:space="preserve">8804B </t>
  </si>
  <si>
    <t xml:space="preserve">88005A-1 </t>
  </si>
  <si>
    <t>88005B-1</t>
  </si>
  <si>
    <t>8500, 8700, 8702</t>
  </si>
  <si>
    <t>Aging obsolete LPFF UG cables, degredation of ducts and manholes</t>
  </si>
  <si>
    <t>Replace with XLPE cable in new manhole and duct bank system.</t>
  </si>
  <si>
    <t>Milvon</t>
  </si>
  <si>
    <t>Critical equipment failure due to past flooding events.</t>
  </si>
  <si>
    <t>Raise critical equipment above 100 year flood elevation.</t>
  </si>
  <si>
    <t>396/3001</t>
  </si>
  <si>
    <t>MEPCO</t>
  </si>
  <si>
    <t>ME</t>
  </si>
  <si>
    <t>Asset Condition structure replacement program</t>
  </si>
  <si>
    <t>S3038</t>
  </si>
  <si>
    <t>CMP</t>
  </si>
  <si>
    <t>1 Year</t>
  </si>
  <si>
    <t>S207</t>
  </si>
  <si>
    <t>S375</t>
  </si>
  <si>
    <t>S374</t>
  </si>
  <si>
    <t>S385</t>
  </si>
  <si>
    <t>S63</t>
  </si>
  <si>
    <t>S200</t>
  </si>
  <si>
    <t>S377</t>
  </si>
  <si>
    <t>S391</t>
  </si>
  <si>
    <t>S392</t>
  </si>
  <si>
    <t>New England Power</t>
  </si>
  <si>
    <t>MA</t>
  </si>
  <si>
    <t>Maplewood Substation</t>
  </si>
  <si>
    <t>Partial rebuild substation</t>
  </si>
  <si>
    <t>Northboro Rd Substation</t>
  </si>
  <si>
    <t>115/69</t>
  </si>
  <si>
    <t>Millbury 2 Substation</t>
  </si>
  <si>
    <t>O-141/P-142</t>
  </si>
  <si>
    <t>S8</t>
  </si>
  <si>
    <t>339/349</t>
  </si>
  <si>
    <t>Vernon Substation</t>
  </si>
  <si>
    <t>Relocate substation</t>
  </si>
  <si>
    <t>Bridgewater Substation</t>
  </si>
  <si>
    <t>Tewksbury Sub 22 Substation</t>
  </si>
  <si>
    <t>230/115</t>
  </si>
  <si>
    <t>E-131</t>
  </si>
  <si>
    <t>MA/VT</t>
  </si>
  <si>
    <t>Shutesbury Substation</t>
  </si>
  <si>
    <t>Deerfield #4 Substation</t>
  </si>
  <si>
    <t>Moore 20 Substation</t>
  </si>
  <si>
    <t>V5/U6</t>
  </si>
  <si>
    <t>A-1/B-2</t>
  </si>
  <si>
    <t>Adams Substation</t>
  </si>
  <si>
    <t>E-5/F-6</t>
  </si>
  <si>
    <t>W-149</t>
  </si>
  <si>
    <t>NH/VT</t>
  </si>
  <si>
    <t>B-154/C-155</t>
  </si>
  <si>
    <t>A-201/B-202</t>
  </si>
  <si>
    <t>E-205E</t>
  </si>
  <si>
    <t>E-205W</t>
  </si>
  <si>
    <t>E-157/E-157W</t>
  </si>
  <si>
    <t>394/397</t>
  </si>
  <si>
    <t>A-179</t>
  </si>
  <si>
    <t>D-156</t>
  </si>
  <si>
    <t>Control House Rebuild</t>
  </si>
  <si>
    <t>I-135S/J-136S</t>
  </si>
  <si>
    <t>K-137E/L-138E</t>
  </si>
  <si>
    <t>M-39</t>
  </si>
  <si>
    <t>O-15N</t>
  </si>
  <si>
    <t>S-145E/T-146E</t>
  </si>
  <si>
    <t>W-23</t>
  </si>
  <si>
    <t>Westminster Switch Tower</t>
  </si>
  <si>
    <t>Y-177</t>
  </si>
  <si>
    <t>313/343</t>
  </si>
  <si>
    <t>Brayton Point Substation</t>
  </si>
  <si>
    <t>Q-117</t>
  </si>
  <si>
    <t>Z-126/A-127</t>
  </si>
  <si>
    <t>O-167/P-168</t>
  </si>
  <si>
    <t>HPFF UG Cable Replacement</t>
  </si>
  <si>
    <t>Replace HPFF with solid dielectric cable</t>
  </si>
  <si>
    <t>Otter River Substation</t>
  </si>
  <si>
    <t>Palmer #503 Substation</t>
  </si>
  <si>
    <t>U2</t>
  </si>
  <si>
    <t>E-183/F-184</t>
  </si>
  <si>
    <t>O-215/N-214</t>
  </si>
  <si>
    <t>Gardner Twr Sub Motorized switches</t>
  </si>
  <si>
    <t>A-127/B-128/Z-126</t>
  </si>
  <si>
    <t>Read St Substation</t>
  </si>
  <si>
    <t>D-130</t>
  </si>
  <si>
    <t>S1</t>
  </si>
  <si>
    <t>M13/L14/N12</t>
  </si>
  <si>
    <t>Pratts Junction Substation</t>
  </si>
  <si>
    <t>Westborough Substation</t>
  </si>
  <si>
    <t xml:space="preserve">B-154N, C-155N, B-154S and C-155S </t>
  </si>
  <si>
    <t>E1</t>
  </si>
  <si>
    <t>Sandy Pond Substation</t>
  </si>
  <si>
    <t>Ware Substation</t>
  </si>
  <si>
    <t>F-132</t>
  </si>
  <si>
    <t>Millbury 5 Indoor GIS</t>
  </si>
  <si>
    <t>Robinson Ave</t>
  </si>
  <si>
    <t>X-176</t>
  </si>
  <si>
    <t>N-40</t>
  </si>
  <si>
    <t>Year Added</t>
  </si>
  <si>
    <t>2024 or earlier</t>
  </si>
  <si>
    <t>Canal #980 Substation</t>
  </si>
  <si>
    <t>Ludlow 19S Substation</t>
  </si>
  <si>
    <t>Edgar Station #150 Substation</t>
  </si>
  <si>
    <t>Millstone Substation</t>
  </si>
  <si>
    <t>Scobie Pond Substation</t>
  </si>
  <si>
    <t>Greggs Substation</t>
  </si>
  <si>
    <t>1483, 1545,1580, 1710, 1730, Devon Substation</t>
  </si>
  <si>
    <t>1142, 1319, 1403, 1580, 1808, Towantic Substation, Christian Rd Substation, Beacon Falls Substation, South Naugatuck Substation</t>
  </si>
  <si>
    <t>Deerfield Substation</t>
  </si>
  <si>
    <t>Southington Substation</t>
  </si>
  <si>
    <t>Campville Substation</t>
  </si>
  <si>
    <t>Manchester Substation</t>
  </si>
  <si>
    <t>Amherst Substation</t>
  </si>
  <si>
    <t>Long Mountain Substation</t>
  </si>
  <si>
    <t>Compo Substation</t>
  </si>
  <si>
    <t>Montville Substation</t>
  </si>
  <si>
    <t>Pilgrim #725 Substation</t>
  </si>
  <si>
    <t>Holbrook #478 Substation</t>
  </si>
  <si>
    <t>K Street #385 Substation</t>
  </si>
  <si>
    <t>Baker St #110 Substation</t>
  </si>
  <si>
    <t>Fitzwilliam Substation</t>
  </si>
  <si>
    <t>Newington Substation</t>
  </si>
  <si>
    <t>Ludlow Substation</t>
  </si>
  <si>
    <t>Mystic #250 Substation</t>
  </si>
  <si>
    <t>North Cambridge #509 Substation</t>
  </si>
  <si>
    <t>Northfield Mountain Substation</t>
  </si>
  <si>
    <t>Middletown Substation</t>
  </si>
  <si>
    <t>North Bloomfield Substation</t>
  </si>
  <si>
    <t>Middletown 5A Substation</t>
  </si>
  <si>
    <t>Haddam Substation</t>
  </si>
  <si>
    <t>Full substation rebuild</t>
  </si>
  <si>
    <t>Vermont Electric Power Co</t>
  </si>
  <si>
    <t>VT</t>
  </si>
  <si>
    <t>Line K24</t>
  </si>
  <si>
    <t>Line K42</t>
  </si>
  <si>
    <t>Complete line rebuild</t>
  </si>
  <si>
    <t>Line K21</t>
  </si>
  <si>
    <t>Line K32</t>
  </si>
  <si>
    <t>Line K43</t>
  </si>
  <si>
    <t>St. Johnsbury substation</t>
  </si>
  <si>
    <t>Sand Bar PST</t>
  </si>
  <si>
    <t>History of PST issues</t>
  </si>
  <si>
    <t>Add smart valves device</t>
  </si>
  <si>
    <t>Line K50</t>
  </si>
  <si>
    <t xml:space="preserve">Essex substation </t>
  </si>
  <si>
    <t>3-5 year</t>
  </si>
  <si>
    <t>Vermont Yankee substation</t>
  </si>
  <si>
    <t>Granite Sync cond</t>
  </si>
  <si>
    <t>Aging controls</t>
  </si>
  <si>
    <t>Control replacments</t>
  </si>
  <si>
    <t>Line K54</t>
  </si>
  <si>
    <t>Line F206</t>
  </si>
  <si>
    <t>Highgate Converter</t>
  </si>
  <si>
    <t>Cold River</t>
  </si>
  <si>
    <t>2 year</t>
  </si>
  <si>
    <t>Line K19</t>
  </si>
  <si>
    <t>Line K51</t>
  </si>
  <si>
    <t>Versant</t>
  </si>
  <si>
    <t>Total</t>
  </si>
  <si>
    <t>Cost Categories</t>
  </si>
  <si>
    <t>Coolidge transformer and substation</t>
  </si>
  <si>
    <t>West Rutland</t>
  </si>
  <si>
    <t>Granite</t>
  </si>
  <si>
    <t>S. Hero</t>
  </si>
  <si>
    <t>Line K28</t>
  </si>
  <si>
    <t>Line K30</t>
  </si>
  <si>
    <t>Line K39</t>
  </si>
  <si>
    <t>Line K47</t>
  </si>
  <si>
    <t>Line K60</t>
  </si>
  <si>
    <t>Line K80</t>
  </si>
  <si>
    <t>For questions please contact the individuals below</t>
  </si>
  <si>
    <t>Company</t>
  </si>
  <si>
    <t>Name</t>
  </si>
  <si>
    <t>Email</t>
  </si>
  <si>
    <t>Dave Burnham</t>
  </si>
  <si>
    <t>david.burnham@eversource.com</t>
  </si>
  <si>
    <t>National Grid</t>
  </si>
  <si>
    <t>Rafael Panos</t>
  </si>
  <si>
    <t>rafael.panos@nationalgrid.com</t>
  </si>
  <si>
    <t>Kyra Lagunilla</t>
  </si>
  <si>
    <t>KLagunilla@pplweb.com</t>
  </si>
  <si>
    <t>VELCO</t>
  </si>
  <si>
    <t>Frank Ettori</t>
  </si>
  <si>
    <t>fettori@velco.com</t>
  </si>
  <si>
    <t>Versant*</t>
  </si>
  <si>
    <t>Dave Norman</t>
  </si>
  <si>
    <t>david.norman@versantpower.com</t>
  </si>
  <si>
    <t>*Note: there are no current or forecasted projects by Versant that meet the conditions for inclusion</t>
  </si>
  <si>
    <t>Data Field Descriptions</t>
  </si>
  <si>
    <t xml:space="preserve">Project Stage </t>
  </si>
  <si>
    <t>Asset Condition List (ACL) ID</t>
  </si>
  <si>
    <t>ACL ID is provided for projects already listed on the ISO NE Asset Condition list as of June 2025</t>
  </si>
  <si>
    <t>https://www.iso-ne.com/static-assets/documents/100025/final_asset_condition_list_june2025.xlsx</t>
  </si>
  <si>
    <t>Line Number or Station Name/Number</t>
  </si>
  <si>
    <t>Voltage level for lines or high/low voltage for stations</t>
  </si>
  <si>
    <t>Brief description of condition requiring action or attention</t>
  </si>
  <si>
    <t>Anticipated solution</t>
  </si>
  <si>
    <t>Most likely solution based on the TO’s current assessment</t>
  </si>
  <si>
    <t>May become proposed solution presented to PAC or be modified as additional analysis is completed</t>
  </si>
  <si>
    <t>Facility is currently being evaluated for possible asset condition project, but no formal scope/cost estimates have been developed</t>
  </si>
  <si>
    <t>Project planning is underway; project scope and conceptual cost estimates are currently being developed</t>
  </si>
  <si>
    <t>Status on Asset Condition List (Concept, Proposed, Planned, Under Construction)</t>
  </si>
  <si>
    <t>Estimated Cost ($)</t>
  </si>
  <si>
    <t>Estimated In Service Date (ISD), Year</t>
  </si>
  <si>
    <t>For projects listed as “Under Development”, the following information is available:</t>
  </si>
  <si>
    <t>Anticipated PAC Presentation date, Month &amp; Year</t>
  </si>
  <si>
    <t>Anticipated Cost Category</t>
  </si>
  <si>
    <t>$0-10M</t>
  </si>
  <si>
    <t>$10-25M</t>
  </si>
  <si>
    <t>$25-100M</t>
  </si>
  <si>
    <t>$100M+</t>
  </si>
  <si>
    <t>Planning Horizon (anticipated in-service dates)</t>
  </si>
  <si>
    <t>For projects listed as “Under Evaluation”, the information above is provided where available</t>
  </si>
  <si>
    <t>N/A - Less than $5M PTF</t>
  </si>
  <si>
    <t>Avangrid (CMP and MEPCO)</t>
  </si>
  <si>
    <t>Avangrid (UI)</t>
  </si>
  <si>
    <t>Devin Carrier</t>
  </si>
  <si>
    <t>Joshua Cefaratti</t>
  </si>
  <si>
    <t>devin.carrier@cmpco.com</t>
  </si>
  <si>
    <t>joshua.cefaratti@cmpco.com</t>
  </si>
  <si>
    <t>6-10 Year : TOs have focused on projects expected within the next 5 years, but included information on projects anticipated within the 6 - 10 year timeframe where available</t>
  </si>
  <si>
    <t>AC Forecast ID Number</t>
  </si>
  <si>
    <t>Year added to this file</t>
  </si>
  <si>
    <t>Unique ID added in 2025.  
Note this number is only for this exhibit and is not related to Any other ID numbers for other purposes such as PPA or TCA numbers.</t>
  </si>
  <si>
    <t>Rebuild to 345kV design</t>
  </si>
  <si>
    <t>NERC CIP-014 - Physical Security Upgrades</t>
  </si>
  <si>
    <t>June 2025 Asset Condition List Data</t>
  </si>
  <si>
    <r>
      <rPr>
        <b/>
        <sz val="11"/>
        <color theme="1"/>
        <rFont val="Calibri"/>
        <family val="2"/>
        <scheme val="minor"/>
      </rPr>
      <t>Presented to PAC</t>
    </r>
    <r>
      <rPr>
        <sz val="11"/>
        <color theme="1"/>
        <rFont val="Calibri"/>
        <family val="2"/>
        <scheme val="minor"/>
      </rPr>
      <t xml:space="preserve"> – Project has been presented to PAC and is listed on June 2025 Asset Condition List</t>
    </r>
  </si>
  <si>
    <t>Presented to PAC – Project has been presented to PAC and is listed on most recent Asset Condition List</t>
  </si>
  <si>
    <t>For projects listed as “Presented to PAC”, the following information is available:</t>
  </si>
  <si>
    <t>Presented to PAC</t>
  </si>
  <si>
    <t>Presented to PAC Projects Estimated Cost ($M)</t>
  </si>
  <si>
    <t>Year Added to AC Forecast</t>
  </si>
  <si>
    <t>CMP-001</t>
  </si>
  <si>
    <t>ES-055</t>
  </si>
  <si>
    <t>ES-022</t>
  </si>
  <si>
    <t>NEP-023</t>
  </si>
  <si>
    <t>NEP-018</t>
  </si>
  <si>
    <t>RIE-006</t>
  </si>
  <si>
    <t>NEP-061</t>
  </si>
  <si>
    <t>VEP-016</t>
  </si>
  <si>
    <t>ES-021</t>
  </si>
  <si>
    <t>ES-082</t>
  </si>
  <si>
    <t>NEP-054</t>
  </si>
  <si>
    <t>ES-083</t>
  </si>
  <si>
    <t>ES-084</t>
  </si>
  <si>
    <t>ES-094</t>
  </si>
  <si>
    <t>ES-023</t>
  </si>
  <si>
    <t>ES-095</t>
  </si>
  <si>
    <t>ES-096</t>
  </si>
  <si>
    <t>ES-069</t>
  </si>
  <si>
    <t>ES-122</t>
  </si>
  <si>
    <t>ES-088</t>
  </si>
  <si>
    <t>ES-093</t>
  </si>
  <si>
    <t>ES-047</t>
  </si>
  <si>
    <t>ES-099</t>
  </si>
  <si>
    <t>NEP-036</t>
  </si>
  <si>
    <t>NEP-044</t>
  </si>
  <si>
    <t>ES-092</t>
  </si>
  <si>
    <t>ES-075</t>
  </si>
  <si>
    <t>ES-036</t>
  </si>
  <si>
    <t>ES-107</t>
  </si>
  <si>
    <t>ES-005</t>
  </si>
  <si>
    <t>ES-013</t>
  </si>
  <si>
    <t>ES-017</t>
  </si>
  <si>
    <t>ES-027</t>
  </si>
  <si>
    <t>ES-090</t>
  </si>
  <si>
    <t>ES-110</t>
  </si>
  <si>
    <t>ES-114</t>
  </si>
  <si>
    <t>ES-024</t>
  </si>
  <si>
    <t>ES-002</t>
  </si>
  <si>
    <t>ES-003</t>
  </si>
  <si>
    <t>ES-004</t>
  </si>
  <si>
    <t>ES-006</t>
  </si>
  <si>
    <t>ES-007</t>
  </si>
  <si>
    <t>ES-008</t>
  </si>
  <si>
    <t>ES-009</t>
  </si>
  <si>
    <t>ES-011</t>
  </si>
  <si>
    <t>ES-012</t>
  </si>
  <si>
    <t>ES-015</t>
  </si>
  <si>
    <t>ES-016</t>
  </si>
  <si>
    <t>ES-028</t>
  </si>
  <si>
    <t>ES-029</t>
  </si>
  <si>
    <t>ES-048</t>
  </si>
  <si>
    <t>ES-051</t>
  </si>
  <si>
    <t>ES-052</t>
  </si>
  <si>
    <t>ES-053</t>
  </si>
  <si>
    <t>ES-054</t>
  </si>
  <si>
    <t>ES-001</t>
  </si>
  <si>
    <t>ES-010</t>
  </si>
  <si>
    <t>ES-014</t>
  </si>
  <si>
    <t>ES-026</t>
  </si>
  <si>
    <t>ES-049</t>
  </si>
  <si>
    <t>ES-050</t>
  </si>
  <si>
    <t>ES-025</t>
  </si>
  <si>
    <t>NEP-001</t>
  </si>
  <si>
    <t>NEP-002</t>
  </si>
  <si>
    <t>NEP-003</t>
  </si>
  <si>
    <t>NEP-004</t>
  </si>
  <si>
    <t>NEP-005</t>
  </si>
  <si>
    <t>NEP-029</t>
  </si>
  <si>
    <t>NEP-006</t>
  </si>
  <si>
    <t>NEP-007</t>
  </si>
  <si>
    <t>NEP-026</t>
  </si>
  <si>
    <t>NEP-008</t>
  </si>
  <si>
    <t>NEP-009</t>
  </si>
  <si>
    <t>NEP-030</t>
  </si>
  <si>
    <t>NEP-010</t>
  </si>
  <si>
    <t>NEP-027</t>
  </si>
  <si>
    <t>NEP-011</t>
  </si>
  <si>
    <t>NEP-012</t>
  </si>
  <si>
    <t>NEP-031</t>
  </si>
  <si>
    <t>NEP-015</t>
  </si>
  <si>
    <t>NEP-016</t>
  </si>
  <si>
    <t>RIE-001</t>
  </si>
  <si>
    <t>RIE-002</t>
  </si>
  <si>
    <t>RIE-003</t>
  </si>
  <si>
    <t>RIE-004</t>
  </si>
  <si>
    <t>UI-001</t>
  </si>
  <si>
    <t>UI-002</t>
  </si>
  <si>
    <t>UI-003</t>
  </si>
  <si>
    <t>UI-004</t>
  </si>
  <si>
    <t>UI-005</t>
  </si>
  <si>
    <t>UI-006</t>
  </si>
  <si>
    <t>UI-007</t>
  </si>
  <si>
    <t>UI-008</t>
  </si>
  <si>
    <t>UI-009</t>
  </si>
  <si>
    <t>UI-010</t>
  </si>
  <si>
    <t>UI-011</t>
  </si>
  <si>
    <t>UI-012</t>
  </si>
  <si>
    <t>UI-013</t>
  </si>
  <si>
    <t>VEP-006</t>
  </si>
  <si>
    <t>VEP-002</t>
  </si>
  <si>
    <t>VEP-007</t>
  </si>
  <si>
    <t>VEP-003</t>
  </si>
  <si>
    <t>VEP-004</t>
  </si>
  <si>
    <t>VEP-005</t>
  </si>
  <si>
    <t>VEP-008</t>
  </si>
  <si>
    <t>VEP-009</t>
  </si>
  <si>
    <t>CMP-002</t>
  </si>
  <si>
    <t>CMP-003</t>
  </si>
  <si>
    <t>CMP-004</t>
  </si>
  <si>
    <t>CMP-005</t>
  </si>
  <si>
    <t>CMP-006</t>
  </si>
  <si>
    <t>ES-020</t>
  </si>
  <si>
    <t>ES-058</t>
  </si>
  <si>
    <t>ES-059</t>
  </si>
  <si>
    <t>ES-060</t>
  </si>
  <si>
    <t>ES-044</t>
  </si>
  <si>
    <t>ES-030</t>
  </si>
  <si>
    <t>ES-061</t>
  </si>
  <si>
    <t>ES-062</t>
  </si>
  <si>
    <t>ES-063</t>
  </si>
  <si>
    <t>ES-064</t>
  </si>
  <si>
    <t>ES-065</t>
  </si>
  <si>
    <t>ES-066</t>
  </si>
  <si>
    <t>ES-067</t>
  </si>
  <si>
    <t>ES-046</t>
  </si>
  <si>
    <t>ES-078</t>
  </si>
  <si>
    <t>ES-079</t>
  </si>
  <si>
    <t>ES-080</t>
  </si>
  <si>
    <t>ES-081</t>
  </si>
  <si>
    <t>ES-085</t>
  </si>
  <si>
    <t>ES-057</t>
  </si>
  <si>
    <t>ES-100</t>
  </si>
  <si>
    <t>ES-101</t>
  </si>
  <si>
    <t>ES-086</t>
  </si>
  <si>
    <t>ES-068</t>
  </si>
  <si>
    <t>ES-070</t>
  </si>
  <si>
    <t>ES-071</t>
  </si>
  <si>
    <t>ES-072</t>
  </si>
  <si>
    <t>ES-087</t>
  </si>
  <si>
    <t>ES-039</t>
  </si>
  <si>
    <t>ES-034</t>
  </si>
  <si>
    <t>ES-033</t>
  </si>
  <si>
    <t>ES-037</t>
  </si>
  <si>
    <t>NEP-032</t>
  </si>
  <si>
    <t>NEP-033</t>
  </si>
  <si>
    <t>NEP-034</t>
  </si>
  <si>
    <t>NEP-017</t>
  </si>
  <si>
    <t>NEP-035</t>
  </si>
  <si>
    <t>NEP-019</t>
  </si>
  <si>
    <t>NEP-037</t>
  </si>
  <si>
    <t>NEP-038</t>
  </si>
  <si>
    <t>NEP-039</t>
  </si>
  <si>
    <t>NEP-040</t>
  </si>
  <si>
    <t>NEP-041</t>
  </si>
  <si>
    <t>NEP-042</t>
  </si>
  <si>
    <t>NEP-020</t>
  </si>
  <si>
    <t>NEP-043</t>
  </si>
  <si>
    <t>NEP-021</t>
  </si>
  <si>
    <t>NEP-022</t>
  </si>
  <si>
    <t>NEP-045</t>
  </si>
  <si>
    <t>NEP-024</t>
  </si>
  <si>
    <t>NEP-046</t>
  </si>
  <si>
    <t>NEP-050</t>
  </si>
  <si>
    <t>NEP-051</t>
  </si>
  <si>
    <t>NEP-047</t>
  </si>
  <si>
    <t>NEP-048</t>
  </si>
  <si>
    <t>NEP-049</t>
  </si>
  <si>
    <t>RIE-007</t>
  </si>
  <si>
    <t>RIE-008</t>
  </si>
  <si>
    <t>ES-045</t>
  </si>
  <si>
    <t>ES-102</t>
  </si>
  <si>
    <t>ES-103</t>
  </si>
  <si>
    <t>ES-117</t>
  </si>
  <si>
    <t>ES-073</t>
  </si>
  <si>
    <t>ES-118</t>
  </si>
  <si>
    <t>ES-074</t>
  </si>
  <si>
    <t>ES-119</t>
  </si>
  <si>
    <t>ES-038</t>
  </si>
  <si>
    <t>ES-042</t>
  </si>
  <si>
    <t>ES-041</t>
  </si>
  <si>
    <t>ES-120</t>
  </si>
  <si>
    <t>ES-040</t>
  </si>
  <si>
    <t>NEP-052</t>
  </si>
  <si>
    <t>NEP-053</t>
  </si>
  <si>
    <t>NEP-055</t>
  </si>
  <si>
    <t>NEP-056</t>
  </si>
  <si>
    <t>NEP-057</t>
  </si>
  <si>
    <t>NEP-058</t>
  </si>
  <si>
    <t>NEP-059</t>
  </si>
  <si>
    <t>NEP-060</t>
  </si>
  <si>
    <t>NEP-062</t>
  </si>
  <si>
    <t>NEP-063</t>
  </si>
  <si>
    <t>NEP-064</t>
  </si>
  <si>
    <t>NEP-065</t>
  </si>
  <si>
    <t>NEP-066</t>
  </si>
  <si>
    <t>NEP-025</t>
  </si>
  <si>
    <t>NEP-067</t>
  </si>
  <si>
    <t>NEP-068</t>
  </si>
  <si>
    <t>NEP-069</t>
  </si>
  <si>
    <t>NEP-070</t>
  </si>
  <si>
    <t>NEP-072</t>
  </si>
  <si>
    <t>RIE-017</t>
  </si>
  <si>
    <t>RIE-018</t>
  </si>
  <si>
    <t>RIE-009</t>
  </si>
  <si>
    <t>RIE-010</t>
  </si>
  <si>
    <t>RIE-019</t>
  </si>
  <si>
    <t>RIE-020</t>
  </si>
  <si>
    <t>RIE-011</t>
  </si>
  <si>
    <t>RIE-021</t>
  </si>
  <si>
    <t>RIE-022</t>
  </si>
  <si>
    <t>RIE-012</t>
  </si>
  <si>
    <t>RIE-013</t>
  </si>
  <si>
    <t>RIE-014</t>
  </si>
  <si>
    <t>RIE-015</t>
  </si>
  <si>
    <t>RIE-016</t>
  </si>
  <si>
    <t>RIE-023</t>
  </si>
  <si>
    <t>RIE-024</t>
  </si>
  <si>
    <t>UI-014</t>
  </si>
  <si>
    <t>VEP-012</t>
  </si>
  <si>
    <t>VEP-013</t>
  </si>
  <si>
    <t>VEP-010</t>
  </si>
  <si>
    <t>VEP-014</t>
  </si>
  <si>
    <t>VEP-015</t>
  </si>
  <si>
    <t>VEP-017</t>
  </si>
  <si>
    <t>VEP-018</t>
  </si>
  <si>
    <t>VEP-001</t>
  </si>
  <si>
    <t>VEP-011</t>
  </si>
  <si>
    <t>NEP-028</t>
  </si>
  <si>
    <t>CMP/MEPCO</t>
  </si>
  <si>
    <t>Removed - placed in service</t>
  </si>
  <si>
    <t>Removed - other reasons</t>
  </si>
  <si>
    <t>Moved to "Presented to PAC"</t>
  </si>
  <si>
    <t>New Additions</t>
  </si>
  <si>
    <t>Moved to "Under Evaluation"</t>
  </si>
  <si>
    <t>Moved to "Under Development"</t>
  </si>
  <si>
    <t>Aging substation infrastructure, breakers, transformer/autotransformer, relays and/or control house</t>
  </si>
  <si>
    <t>Aging structures. conductor, shield wire and/or hardware</t>
  </si>
  <si>
    <t>Degradation of structures. conductor, shield wire and/or hardware</t>
  </si>
  <si>
    <t>Aging line and degredation of structures</t>
  </si>
  <si>
    <t>Replace structures. conductor, shield wire and/or hardware</t>
  </si>
  <si>
    <t>ES-018</t>
  </si>
  <si>
    <t>ES-019</t>
  </si>
  <si>
    <t>ES-031</t>
  </si>
  <si>
    <t>ES-032</t>
  </si>
  <si>
    <t>ES-035</t>
  </si>
  <si>
    <t>ES-043</t>
  </si>
  <si>
    <t>ES-056</t>
  </si>
  <si>
    <t>NEP-013</t>
  </si>
  <si>
    <t>NEP-014</t>
  </si>
  <si>
    <t>CMP-007</t>
  </si>
  <si>
    <t>CMP-008</t>
  </si>
  <si>
    <t>CMP-009</t>
  </si>
  <si>
    <t>CMP-010</t>
  </si>
  <si>
    <t>CMP-011</t>
  </si>
  <si>
    <t>ES-076</t>
  </si>
  <si>
    <t>ES-077</t>
  </si>
  <si>
    <t>ES-089</t>
  </si>
  <si>
    <t>ES-091</t>
  </si>
  <si>
    <t>ES-097</t>
  </si>
  <si>
    <t>ES-098</t>
  </si>
  <si>
    <t>ES-104</t>
  </si>
  <si>
    <t>ES-105</t>
  </si>
  <si>
    <t>ES-106</t>
  </si>
  <si>
    <t>ES-108</t>
  </si>
  <si>
    <t>ES-109</t>
  </si>
  <si>
    <t>ES-111</t>
  </si>
  <si>
    <t>ES-112</t>
  </si>
  <si>
    <t>ES-113</t>
  </si>
  <si>
    <t>ES-115</t>
  </si>
  <si>
    <t>ES-116</t>
  </si>
  <si>
    <t>RIE-005</t>
  </si>
  <si>
    <t>ES-121</t>
  </si>
  <si>
    <t>ES-123</t>
  </si>
  <si>
    <t>ES-124</t>
  </si>
  <si>
    <t>NEP-071</t>
  </si>
  <si>
    <t>UI-015</t>
  </si>
  <si>
    <t>VEP-019</t>
  </si>
  <si>
    <t>VEP-020</t>
  </si>
  <si>
    <t>VEP-021</t>
  </si>
  <si>
    <t>VEP-022</t>
  </si>
  <si>
    <t>VEP-023</t>
  </si>
  <si>
    <t>VEP-024</t>
  </si>
  <si>
    <t>VEP-025</t>
  </si>
  <si>
    <t>VEP-026</t>
  </si>
  <si>
    <t>VEP-027</t>
  </si>
  <si>
    <t>Grand Total</t>
  </si>
  <si>
    <t>New England Asset Owners 2025 Asset Condition Project Foreast</t>
  </si>
  <si>
    <t>August 2025</t>
  </si>
  <si>
    <t>Table 1 of 3: Project Stage Reconciliation 2024 - 2025</t>
  </si>
  <si>
    <t>Table 2 of 3: Estimated Cost Comparison of Projects Presented to PAC 2024 - 2025</t>
  </si>
  <si>
    <t>Table 3 of 3: Cost Category Comparison 2024 - 2025</t>
  </si>
  <si>
    <t>I-135/J-136N</t>
  </si>
  <si>
    <t>NEP-073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</si>
</sst>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409]mmm\-yy;@"/>
    <numFmt numFmtId="166" formatCode="[$-409]mmm\ yyyy;@"/>
    <numFmt numFmtId="167" formatCode="_(* #,##0_);_(* \(#,##0\);_(* &quot;-&quot;??_);_(@_)"/>
  </numFmts>
  <fonts count="16" x14ac:knownFonts="1">
    <font>
      <sz val="11"/>
      <color theme="1"/>
      <name val="Calibri"/>
      <family val="2"/>
      <scheme val="minor"/>
    </font>
    <font>
      <sz val="11"/>
      <name val="Calibri"/>
      <family val="2"/>
      <scheme val="minor"/>
    </font>
    <font>
      <b/>
      <sz val="10"/>
      <name val="Arial"/>
      <family val="2"/>
    </font>
    <font>
      <b/>
      <sz val="11"/>
      <name val="Calibri"/>
      <family val="2"/>
      <scheme val="minor"/>
    </font>
    <font>
      <b/>
      <sz val="11"/>
      <color theme="1"/>
      <name val="Calibri"/>
      <family val="2"/>
      <scheme val="minor"/>
    </font>
    <font>
      <sz val="11"/>
      <color theme="1"/>
      <name val="Calibri"/>
      <family val="2"/>
      <scheme val="minor"/>
    </font>
    <font>
      <sz val="24"/>
      <color rgb="FFFF0000"/>
      <name val="Calibri"/>
      <family val="2"/>
      <scheme val="minor"/>
    </font>
    <font>
      <b/>
      <sz val="24"/>
      <color theme="1"/>
      <name val="Calibri"/>
      <family val="2"/>
      <scheme val="minor"/>
    </font>
    <font>
      <b/>
      <sz val="14"/>
      <color theme="1"/>
      <name val="Calibri"/>
      <family val="2"/>
      <scheme val="minor"/>
    </font>
    <font>
      <sz val="10"/>
      <name val="Arial"/>
      <family val="2"/>
    </font>
    <font>
      <sz val="11"/>
      <color rgb="FFFF0000"/>
      <name val="Calibri"/>
      <family val="2"/>
      <scheme val="minor"/>
    </font>
    <font>
      <sz val="20"/>
      <color rgb="FFFF0000"/>
      <name val="Calibri"/>
      <family val="2"/>
      <scheme val="minor"/>
    </font>
    <font>
      <sz val="8"/>
      <name val="Calibri"/>
      <family val="2"/>
      <scheme val="minor"/>
    </font>
    <font>
      <b/>
      <sz val="11"/>
      <color theme="0"/>
      <name val="Calibri"/>
      <family val="2"/>
      <scheme val="minor"/>
    </font>
    <font>
      <sz val="11"/>
      <color rgb="FF000000"/>
      <name val="Calibri"/>
      <family val="2"/>
      <scheme val="minor"/>
    </font>
    <font>
      <b/>
      <sz val="11"/>
      <color rgb="FFFFFFFF"/>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bgColor indexed="64"/>
      </patternFill>
    </fill>
    <fill>
      <patternFill patternType="solid">
        <fgColor rgb="FF92D050"/>
        <bgColor indexed="64"/>
      </patternFill>
    </fill>
    <fill>
      <patternFill patternType="solid">
        <fgColor theme="4"/>
        <bgColor theme="4"/>
      </patternFill>
    </fill>
    <fill>
      <patternFill patternType="solid">
        <fgColor rgb="FF002060"/>
        <bgColor rgb="FF000000"/>
      </patternFill>
    </fill>
    <fill>
      <patternFill patternType="solid">
        <fgColor rgb="FF00B0F0"/>
        <bgColor indexed="64"/>
      </patternFill>
    </fill>
    <fill>
      <patternFill patternType="solid">
        <fgColor theme="0" tint="-0.14999847407452621"/>
        <bgColor indexed="64"/>
      </patternFill>
    </fill>
    <fill>
      <patternFill patternType="solid">
        <fgColor rgb="FF0070C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5" fillId="0" borderId="0" applyFont="0" applyFill="0" applyBorder="0" applyAlignment="0" applyProtection="0"/>
    <xf numFmtId="0" fontId="9"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9" fillId="0" borderId="0"/>
    <xf numFmtId="0" fontId="9" fillId="0" borderId="0"/>
    <xf numFmtId="0" fontId="5" fillId="0" borderId="0"/>
  </cellStyleXfs>
  <cellXfs count="135">
    <xf numFmtId="0" fontId="0" fillId="0" borderId="0" xfId="0"/>
    <xf numFmtId="0" fontId="0" fillId="2" borderId="5" xfId="0" applyFill="1" applyBorder="1" applyAlignment="1">
      <alignment wrapText="1"/>
    </xf>
    <xf numFmtId="0" fontId="0" fillId="3" borderId="7" xfId="0" applyFill="1" applyBorder="1" applyAlignment="1">
      <alignment wrapText="1"/>
    </xf>
    <xf numFmtId="0" fontId="0" fillId="4" borderId="7" xfId="0" applyFill="1" applyBorder="1" applyAlignment="1">
      <alignment wrapText="1"/>
    </xf>
    <xf numFmtId="0" fontId="0" fillId="5" borderId="10" xfId="0" applyFill="1" applyBorder="1" applyAlignment="1">
      <alignment wrapText="1"/>
    </xf>
    <xf numFmtId="0" fontId="7" fillId="0" borderId="0" xfId="0" applyFont="1"/>
    <xf numFmtId="0" fontId="8" fillId="2" borderId="3" xfId="0" applyFont="1" applyFill="1" applyBorder="1"/>
    <xf numFmtId="0" fontId="6" fillId="0" borderId="0" xfId="0" applyFont="1" applyAlignment="1">
      <alignment wrapText="1"/>
    </xf>
    <xf numFmtId="0" fontId="0" fillId="0" borderId="0" xfId="0" applyAlignment="1">
      <alignment wrapText="1"/>
    </xf>
    <xf numFmtId="0" fontId="0" fillId="3" borderId="0" xfId="0" applyFill="1"/>
    <xf numFmtId="0" fontId="0" fillId="4" borderId="0" xfId="0" applyFill="1"/>
    <xf numFmtId="164" fontId="0" fillId="0" borderId="0" xfId="1" applyNumberFormat="1" applyFont="1"/>
    <xf numFmtId="14" fontId="0" fillId="0" borderId="0" xfId="0" applyNumberFormat="1"/>
    <xf numFmtId="0" fontId="3" fillId="0" borderId="2" xfId="0" applyFont="1" applyBorder="1" applyAlignment="1">
      <alignment horizontal="center" vertical="center" wrapText="1"/>
    </xf>
    <xf numFmtId="0" fontId="0" fillId="2" borderId="4" xfId="0" applyFill="1" applyBorder="1"/>
    <xf numFmtId="0" fontId="0" fillId="2" borderId="4" xfId="0" applyFill="1" applyBorder="1" applyAlignment="1">
      <alignment wrapText="1"/>
    </xf>
    <xf numFmtId="0" fontId="0" fillId="5" borderId="9" xfId="0" applyFill="1" applyBorder="1"/>
    <xf numFmtId="0" fontId="0" fillId="5" borderId="9" xfId="0" applyFill="1" applyBorder="1" applyAlignment="1">
      <alignment wrapText="1"/>
    </xf>
    <xf numFmtId="14" fontId="3" fillId="0" borderId="2" xfId="0" applyNumberFormat="1" applyFont="1" applyBorder="1" applyAlignment="1">
      <alignment horizontal="center" vertical="center" wrapText="1"/>
    </xf>
    <xf numFmtId="0" fontId="4" fillId="0" borderId="0" xfId="0" applyFont="1"/>
    <xf numFmtId="0" fontId="1" fillId="0" borderId="1" xfId="0" applyFont="1" applyBorder="1" applyAlignment="1">
      <alignment wrapText="1"/>
    </xf>
    <xf numFmtId="0" fontId="0" fillId="0" borderId="0" xfId="0" applyAlignment="1">
      <alignment horizontal="center" wrapText="1"/>
    </xf>
    <xf numFmtId="0" fontId="0" fillId="2" borderId="4" xfId="0" applyFill="1" applyBorder="1" applyAlignment="1">
      <alignment horizontal="center" wrapText="1"/>
    </xf>
    <xf numFmtId="0" fontId="1" fillId="0" borderId="0" xfId="0" applyFont="1" applyAlignment="1">
      <alignment wrapText="1"/>
    </xf>
    <xf numFmtId="0" fontId="0" fillId="5" borderId="8" xfId="0" applyFill="1" applyBorder="1"/>
    <xf numFmtId="0" fontId="0" fillId="4" borderId="0" xfId="0" applyFill="1" applyAlignment="1">
      <alignment wrapText="1"/>
    </xf>
    <xf numFmtId="0" fontId="0" fillId="4" borderId="6" xfId="0" applyFill="1" applyBorder="1"/>
    <xf numFmtId="0" fontId="0" fillId="3" borderId="0" xfId="0" applyFill="1" applyAlignment="1">
      <alignment wrapText="1"/>
    </xf>
    <xf numFmtId="0" fontId="0" fillId="3" borderId="6" xfId="0" applyFill="1" applyBorder="1"/>
    <xf numFmtId="0" fontId="3" fillId="0" borderId="13" xfId="0" applyFont="1" applyBorder="1" applyAlignment="1">
      <alignment horizontal="center" vertical="center" wrapText="1"/>
    </xf>
    <xf numFmtId="0" fontId="2" fillId="0" borderId="13" xfId="0" applyFont="1" applyBorder="1" applyAlignment="1">
      <alignment horizontal="center" vertical="center" wrapText="1" readingOrder="1"/>
    </xf>
    <xf numFmtId="0" fontId="1" fillId="0" borderId="13" xfId="0" applyFont="1" applyBorder="1" applyAlignment="1">
      <alignment horizontal="center" vertical="center" wrapText="1"/>
    </xf>
    <xf numFmtId="0" fontId="2" fillId="0" borderId="13" xfId="0" applyFont="1" applyBorder="1" applyAlignment="1">
      <alignment horizontal="left" vertical="center" wrapText="1" readingOrder="1"/>
    </xf>
    <xf numFmtId="164" fontId="3" fillId="0" borderId="13" xfId="1" applyNumberFormat="1" applyFont="1" applyFill="1" applyBorder="1" applyAlignment="1">
      <alignment horizontal="center" vertical="center" wrapText="1"/>
    </xf>
    <xf numFmtId="0" fontId="6" fillId="0" borderId="0" xfId="0" applyFont="1"/>
    <xf numFmtId="0" fontId="10" fillId="0" borderId="0" xfId="0" applyFont="1"/>
    <xf numFmtId="0" fontId="3" fillId="0" borderId="16" xfId="0" applyFont="1" applyBorder="1" applyAlignment="1">
      <alignment horizontal="center" vertical="center" wrapText="1"/>
    </xf>
    <xf numFmtId="0" fontId="1" fillId="0" borderId="15" xfId="0" applyFont="1" applyBorder="1" applyAlignment="1">
      <alignment wrapText="1"/>
    </xf>
    <xf numFmtId="0" fontId="1" fillId="0" borderId="15" xfId="0" applyFont="1" applyBorder="1"/>
    <xf numFmtId="0" fontId="1" fillId="0" borderId="15" xfId="0" applyFont="1" applyBorder="1" applyAlignment="1">
      <alignment horizontal="center"/>
    </xf>
    <xf numFmtId="0" fontId="1" fillId="0" borderId="15" xfId="0" applyFont="1" applyBorder="1" applyAlignment="1">
      <alignment horizontal="right"/>
    </xf>
    <xf numFmtId="166" fontId="1" fillId="0" borderId="15" xfId="0" applyNumberFormat="1" applyFont="1" applyBorder="1"/>
    <xf numFmtId="164" fontId="1" fillId="0" borderId="15" xfId="1" applyNumberFormat="1" applyFont="1" applyBorder="1" applyAlignment="1">
      <alignment wrapText="1"/>
    </xf>
    <xf numFmtId="165" fontId="1" fillId="0" borderId="15" xfId="0" applyNumberFormat="1" applyFont="1" applyBorder="1"/>
    <xf numFmtId="14" fontId="1" fillId="8" borderId="15" xfId="0" applyNumberFormat="1" applyFont="1" applyFill="1" applyBorder="1" applyAlignment="1">
      <alignment horizontal="center" vertical="center" wrapText="1"/>
    </xf>
    <xf numFmtId="14" fontId="1" fillId="7" borderId="15" xfId="0" applyNumberFormat="1" applyFont="1" applyFill="1" applyBorder="1" applyAlignment="1">
      <alignment horizontal="center" vertical="center" wrapText="1"/>
    </xf>
    <xf numFmtId="14" fontId="1" fillId="7" borderId="14" xfId="0" applyNumberFormat="1" applyFont="1" applyFill="1" applyBorder="1" applyAlignment="1">
      <alignment vertical="center" wrapText="1"/>
    </xf>
    <xf numFmtId="0" fontId="1" fillId="0" borderId="15" xfId="0" applyFont="1" applyBorder="1" applyAlignment="1">
      <alignment horizontal="left" wrapText="1"/>
    </xf>
    <xf numFmtId="0" fontId="1" fillId="0" borderId="15" xfId="1" applyNumberFormat="1" applyFont="1" applyBorder="1" applyAlignment="1">
      <alignment wrapText="1"/>
    </xf>
    <xf numFmtId="14" fontId="1" fillId="0" borderId="15" xfId="0" applyNumberFormat="1" applyFont="1" applyBorder="1" applyAlignment="1">
      <alignment horizontal="center" vertical="center" wrapText="1"/>
    </xf>
    <xf numFmtId="166" fontId="1" fillId="8" borderId="15" xfId="0" applyNumberFormat="1" applyFont="1" applyFill="1" applyBorder="1" applyAlignment="1">
      <alignment horizontal="center" vertical="center" wrapText="1"/>
    </xf>
    <xf numFmtId="0" fontId="1" fillId="0" borderId="15" xfId="0" applyFont="1" applyBorder="1" applyAlignment="1">
      <alignment horizontal="center" wrapText="1"/>
    </xf>
    <xf numFmtId="0" fontId="11" fillId="0" borderId="0" xfId="0" applyFont="1"/>
    <xf numFmtId="0" fontId="1" fillId="0" borderId="15" xfId="0" applyFont="1" applyBorder="1" applyAlignment="1">
      <alignment horizontal="center" vertical="center"/>
    </xf>
    <xf numFmtId="0" fontId="1" fillId="0" borderId="15" xfId="0" applyFont="1" applyBorder="1" applyAlignment="1">
      <alignment horizontal="center" vertical="center" wrapText="1"/>
    </xf>
    <xf numFmtId="165" fontId="1" fillId="0" borderId="15" xfId="0" applyNumberFormat="1" applyFont="1" applyBorder="1" applyAlignment="1">
      <alignment horizontal="center" vertical="center"/>
    </xf>
    <xf numFmtId="14" fontId="1" fillId="7" borderId="15" xfId="0" applyNumberFormat="1" applyFont="1" applyFill="1" applyBorder="1" applyAlignment="1">
      <alignment vertical="center" wrapText="1"/>
    </xf>
    <xf numFmtId="0" fontId="1" fillId="0" borderId="18" xfId="0" applyFont="1" applyBorder="1" applyAlignment="1">
      <alignment wrapText="1"/>
    </xf>
    <xf numFmtId="0" fontId="1" fillId="0" borderId="18" xfId="0" applyFont="1" applyBorder="1" applyAlignment="1">
      <alignment horizontal="center" vertical="center"/>
    </xf>
    <xf numFmtId="0" fontId="1" fillId="0" borderId="18" xfId="0" applyFont="1" applyBorder="1" applyAlignment="1">
      <alignment horizontal="center"/>
    </xf>
    <xf numFmtId="0" fontId="1" fillId="0" borderId="18" xfId="0" applyFont="1" applyBorder="1" applyAlignment="1">
      <alignment horizontal="right"/>
    </xf>
    <xf numFmtId="0" fontId="1" fillId="0" borderId="18" xfId="0" applyFont="1" applyBorder="1" applyAlignment="1">
      <alignment horizontal="center" vertical="center" wrapText="1"/>
    </xf>
    <xf numFmtId="165" fontId="1" fillId="0" borderId="18" xfId="0" applyNumberFormat="1" applyFont="1" applyBorder="1" applyAlignment="1">
      <alignment horizontal="center" vertical="center"/>
    </xf>
    <xf numFmtId="164" fontId="1" fillId="0" borderId="18" xfId="1" applyNumberFormat="1" applyFont="1" applyBorder="1" applyAlignment="1">
      <alignment wrapText="1"/>
    </xf>
    <xf numFmtId="14" fontId="1" fillId="8" borderId="18" xfId="0" applyNumberFormat="1" applyFont="1" applyFill="1" applyBorder="1" applyAlignment="1">
      <alignment horizontal="center" vertical="center" wrapText="1"/>
    </xf>
    <xf numFmtId="14" fontId="1" fillId="7" borderId="18" xfId="0" applyNumberFormat="1" applyFont="1" applyFill="1" applyBorder="1" applyAlignment="1">
      <alignment horizontal="center" vertical="center" wrapText="1"/>
    </xf>
    <xf numFmtId="14" fontId="1" fillId="7" borderId="18" xfId="0" applyNumberFormat="1" applyFont="1" applyFill="1" applyBorder="1" applyAlignment="1">
      <alignment vertical="center" wrapText="1"/>
    </xf>
    <xf numFmtId="0" fontId="1" fillId="0" borderId="18" xfId="0" applyFont="1" applyBorder="1"/>
    <xf numFmtId="0" fontId="1" fillId="0" borderId="18" xfId="0" applyFont="1" applyBorder="1" applyAlignment="1">
      <alignment horizontal="center" wrapText="1"/>
    </xf>
    <xf numFmtId="166" fontId="1" fillId="0" borderId="18" xfId="0" applyNumberFormat="1" applyFont="1" applyBorder="1"/>
    <xf numFmtId="166" fontId="1" fillId="8" borderId="18" xfId="0" applyNumberFormat="1" applyFont="1" applyFill="1" applyBorder="1" applyAlignment="1">
      <alignment horizontal="center" vertical="center" wrapText="1"/>
    </xf>
    <xf numFmtId="14" fontId="1" fillId="7" borderId="14" xfId="0" applyNumberFormat="1" applyFont="1" applyFill="1" applyBorder="1" applyAlignment="1">
      <alignment horizontal="center" vertical="center" wrapText="1"/>
    </xf>
    <xf numFmtId="0" fontId="8" fillId="2" borderId="4" xfId="0" applyFont="1" applyFill="1" applyBorder="1"/>
    <xf numFmtId="0" fontId="14" fillId="0" borderId="0" xfId="0" applyFont="1"/>
    <xf numFmtId="0" fontId="15" fillId="10" borderId="15" xfId="0" applyFont="1" applyFill="1" applyBorder="1" applyAlignment="1">
      <alignment horizontal="center"/>
    </xf>
    <xf numFmtId="0" fontId="14" fillId="0" borderId="15" xfId="0" applyFont="1" applyBorder="1" applyAlignment="1">
      <alignment vertical="center" wrapText="1"/>
    </xf>
    <xf numFmtId="0" fontId="0" fillId="0" borderId="6" xfId="0" applyBorder="1"/>
    <xf numFmtId="0" fontId="0" fillId="0" borderId="7" xfId="0" applyBorder="1"/>
    <xf numFmtId="6" fontId="0" fillId="0" borderId="7" xfId="0" applyNumberFormat="1" applyBorder="1"/>
    <xf numFmtId="0" fontId="0" fillId="0" borderId="7" xfId="0" applyBorder="1" applyAlignment="1">
      <alignment wrapText="1"/>
    </xf>
    <xf numFmtId="0" fontId="0" fillId="0" borderId="8" xfId="0" applyBorder="1"/>
    <xf numFmtId="0" fontId="0" fillId="0" borderId="9" xfId="0" applyBorder="1"/>
    <xf numFmtId="0" fontId="0" fillId="0" borderId="10" xfId="0" applyBorder="1"/>
    <xf numFmtId="0" fontId="0" fillId="0" borderId="0" xfId="0" applyAlignment="1">
      <alignment horizontal="center"/>
    </xf>
    <xf numFmtId="0" fontId="0" fillId="0" borderId="7" xfId="0" applyBorder="1" applyAlignment="1">
      <alignment horizontal="center"/>
    </xf>
    <xf numFmtId="0" fontId="4" fillId="11" borderId="6" xfId="0" applyFont="1" applyFill="1" applyBorder="1"/>
    <xf numFmtId="0" fontId="4" fillId="11" borderId="0" xfId="0" applyFont="1" applyFill="1"/>
    <xf numFmtId="0" fontId="4" fillId="0" borderId="9" xfId="0" applyFont="1" applyBorder="1"/>
    <xf numFmtId="0" fontId="4" fillId="11" borderId="0" xfId="0" applyFont="1" applyFill="1" applyAlignment="1">
      <alignment horizontal="center"/>
    </xf>
    <xf numFmtId="0" fontId="4" fillId="11" borderId="7" xfId="0" applyFont="1" applyFill="1" applyBorder="1" applyAlignment="1">
      <alignment horizontal="center"/>
    </xf>
    <xf numFmtId="0" fontId="0" fillId="0" borderId="23" xfId="0"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164" fontId="0" fillId="0" borderId="9" xfId="1" applyNumberFormat="1" applyFont="1" applyBorder="1"/>
    <xf numFmtId="164" fontId="0" fillId="0" borderId="10" xfId="1" applyNumberFormat="1" applyFont="1" applyBorder="1"/>
    <xf numFmtId="0" fontId="13" fillId="9" borderId="22" xfId="0" applyFont="1" applyFill="1" applyBorder="1" applyAlignment="1">
      <alignment vertical="center"/>
    </xf>
    <xf numFmtId="0" fontId="13" fillId="9" borderId="22" xfId="0" applyFont="1" applyFill="1" applyBorder="1" applyAlignment="1">
      <alignment horizontal="center" vertical="center"/>
    </xf>
    <xf numFmtId="0" fontId="13" fillId="9" borderId="24" xfId="0" applyFont="1" applyFill="1" applyBorder="1" applyAlignment="1">
      <alignment horizontal="center" vertical="center"/>
    </xf>
    <xf numFmtId="0" fontId="0" fillId="0" borderId="17" xfId="0" applyBorder="1" applyAlignment="1">
      <alignment horizontal="center"/>
    </xf>
    <xf numFmtId="0" fontId="13" fillId="9" borderId="3" xfId="0" applyFont="1" applyFill="1" applyBorder="1" applyAlignment="1">
      <alignment vertical="center"/>
    </xf>
    <xf numFmtId="0" fontId="13" fillId="9" borderId="5" xfId="0" applyFont="1" applyFill="1" applyBorder="1" applyAlignment="1">
      <alignment vertical="center"/>
    </xf>
    <xf numFmtId="0" fontId="13" fillId="9" borderId="25" xfId="0" applyFont="1" applyFill="1" applyBorder="1" applyAlignment="1">
      <alignment horizontal="center" vertical="center"/>
    </xf>
    <xf numFmtId="0" fontId="13" fillId="9" borderId="26" xfId="0" applyFont="1" applyFill="1" applyBorder="1" applyAlignment="1">
      <alignment horizontal="center" vertical="center"/>
    </xf>
    <xf numFmtId="0" fontId="4" fillId="11" borderId="3" xfId="0" applyFont="1" applyFill="1" applyBorder="1"/>
    <xf numFmtId="0" fontId="4" fillId="11" borderId="4" xfId="0" applyFont="1" applyFill="1" applyBorder="1"/>
    <xf numFmtId="0" fontId="4" fillId="11" borderId="4" xfId="0" applyFont="1" applyFill="1" applyBorder="1" applyAlignment="1">
      <alignment horizontal="center"/>
    </xf>
    <xf numFmtId="0" fontId="4" fillId="11" borderId="5" xfId="0" applyFont="1" applyFill="1" applyBorder="1" applyAlignment="1">
      <alignment horizontal="center"/>
    </xf>
    <xf numFmtId="167" fontId="1" fillId="0" borderId="15" xfId="0" applyNumberFormat="1" applyFont="1" applyBorder="1" applyAlignment="1">
      <alignment wrapText="1"/>
    </xf>
    <xf numFmtId="0" fontId="0" fillId="0" borderId="15" xfId="0" applyBorder="1"/>
    <xf numFmtId="167" fontId="0" fillId="0" borderId="15" xfId="10" applyNumberFormat="1" applyFont="1" applyBorder="1"/>
    <xf numFmtId="167" fontId="0" fillId="0" borderId="15" xfId="10" applyNumberFormat="1" applyFont="1" applyFill="1" applyBorder="1"/>
    <xf numFmtId="0" fontId="0" fillId="12" borderId="15" xfId="0" applyFill="1" applyBorder="1"/>
    <xf numFmtId="167" fontId="0" fillId="12" borderId="15" xfId="10" applyNumberFormat="1" applyFont="1" applyFill="1" applyBorder="1"/>
    <xf numFmtId="0" fontId="0" fillId="0" borderId="13" xfId="0" applyBorder="1"/>
    <xf numFmtId="167" fontId="0" fillId="0" borderId="13" xfId="10" applyNumberFormat="1" applyFont="1" applyBorder="1"/>
    <xf numFmtId="167" fontId="0" fillId="0" borderId="13" xfId="10" applyNumberFormat="1" applyFont="1" applyFill="1" applyBorder="1"/>
    <xf numFmtId="0" fontId="13" fillId="13" borderId="11" xfId="0" applyFont="1" applyFill="1" applyBorder="1"/>
    <xf numFmtId="0" fontId="13" fillId="13" borderId="11" xfId="0" applyFont="1" applyFill="1" applyBorder="1" applyAlignment="1">
      <alignment wrapText="1"/>
    </xf>
    <xf numFmtId="0" fontId="13" fillId="13" borderId="28" xfId="0" applyFont="1" applyFill="1" applyBorder="1" applyAlignment="1">
      <alignment wrapText="1"/>
    </xf>
    <xf numFmtId="167" fontId="13" fillId="13" borderId="11" xfId="10" applyNumberFormat="1" applyFont="1" applyFill="1" applyBorder="1" applyAlignment="1">
      <alignment wrapText="1"/>
    </xf>
    <xf numFmtId="167" fontId="13" fillId="13" borderId="28" xfId="10" applyNumberFormat="1" applyFont="1" applyFill="1" applyBorder="1" applyAlignment="1">
      <alignment wrapText="1"/>
    </xf>
    <xf numFmtId="0" fontId="1" fillId="0" borderId="27" xfId="0" applyFont="1" applyBorder="1" applyAlignment="1">
      <alignment wrapText="1"/>
    </xf>
    <xf numFmtId="17" fontId="0" fillId="0" borderId="0" xfId="0" quotePrefix="1" applyNumberFormat="1"/>
    <xf numFmtId="0" fontId="0" fillId="3" borderId="11" xfId="0" applyFill="1" applyBorder="1" applyAlignment="1">
      <alignment horizontal="center"/>
    </xf>
    <xf numFmtId="0" fontId="0" fillId="3" borderId="12"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6" borderId="29" xfId="0" applyFill="1" applyBorder="1" applyAlignment="1">
      <alignment horizontal="center"/>
    </xf>
    <xf numFmtId="0" fontId="0" fillId="0" borderId="0" xfId="0" applyAlignment="1">
      <alignment wrapText="1"/>
    </xf>
    <xf numFmtId="0" fontId="0" fillId="0" borderId="7" xfId="0" applyBorder="1" applyAlignment="1">
      <alignment wrapText="1"/>
    </xf>
    <xf numFmtId="0" fontId="0" fillId="0" borderId="0" xfId="0" applyAlignment="1">
      <alignment horizontal="left" wrapText="1"/>
    </xf>
    <xf numFmtId="0" fontId="0" fillId="0" borderId="7" xfId="0" applyBorder="1" applyAlignment="1">
      <alignment horizontal="left" wrapText="1"/>
    </xf>
    <xf numFmtId="0" fontId="15" fillId="10" borderId="19" xfId="0" applyFont="1" applyFill="1" applyBorder="1" applyAlignment="1">
      <alignment horizontal="center"/>
    </xf>
    <xf numFmtId="0" fontId="15" fillId="10" borderId="20" xfId="0" applyFont="1" applyFill="1" applyBorder="1" applyAlignment="1">
      <alignment horizontal="center"/>
    </xf>
    <xf numFmtId="0" fontId="15" fillId="10" borderId="21" xfId="0" applyFont="1" applyFill="1" applyBorder="1" applyAlignment="1">
      <alignment horizontal="center"/>
    </xf>
  </cellXfs>
  <cellStyles count="14">
    <cellStyle name="Comma" xfId="10" builtinId="3"/>
    <cellStyle name="Comma 3" xfId="4" xr:uid="{26FF5F2D-313B-4556-B38E-6C43E9DF4482}"/>
    <cellStyle name="Currency" xfId="1" builtinId="4"/>
    <cellStyle name="Normal" xfId="0" builtinId="0"/>
    <cellStyle name="Normal 10 2" xfId="2" xr:uid="{CCA9B5E8-68C8-4779-963E-B1B6B871AE57}"/>
    <cellStyle name="Normal 2" xfId="11" xr:uid="{B64B885A-C010-4007-94E0-7A98DB2C5A50}"/>
    <cellStyle name="Normal 2 2" xfId="12" xr:uid="{B65BEDA3-96D6-4EC6-BAD4-728621B866D0}"/>
    <cellStyle name="Normal 36 6 2 3" xfId="8" xr:uid="{8F614F5A-730D-4FBA-BCE0-32C4BC3A1B5A}"/>
    <cellStyle name="Normal 4" xfId="3" xr:uid="{F37E5C77-CC28-45D3-B3BA-4BB4CF0B34B7}"/>
    <cellStyle name="Normal 46 2 3" xfId="9" xr:uid="{26F5BBFA-75C8-42AF-B11C-F7274C0C0B3D}"/>
    <cellStyle name="Normal 72 2 2 2" xfId="7" xr:uid="{B0DB3A5D-847C-458E-B48A-779AD36C0B45}"/>
    <cellStyle name="Normal 72 2 2 2 2" xfId="13" xr:uid="{75D749D8-311A-4762-88A3-4814F82A1A03}"/>
    <cellStyle name="Normal 72 2 3" xfId="5" xr:uid="{3162CF15-B8A2-49CD-85DF-52C92F480258}"/>
    <cellStyle name="Normal 72 2 4 2" xfId="6" xr:uid="{4E66D459-3245-4CA5-96E7-F5AA12FF34F4}"/>
  </cellStyles>
  <dxfs count="32">
    <dxf>
      <fill>
        <patternFill>
          <bgColor theme="8" tint="0.79998168889431442"/>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79998168889431442"/>
        </patternFill>
      </fill>
    </dxf>
    <dxf>
      <fill>
        <patternFill>
          <bgColor theme="9" tint="0.79998168889431442"/>
        </patternFill>
      </fill>
    </dxf>
    <dxf>
      <fill>
        <patternFill>
          <bgColor theme="9" tint="0.79998168889431442"/>
        </patternFill>
      </fill>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6"/>
        </patternFill>
      </fill>
      <alignment horizontal="center" vertical="bottom" textRotation="0" wrapText="1" indent="0" justifyLastLine="0" shrinkToFit="0" readingOrder="0"/>
    </dxf>
    <dxf>
      <font>
        <strike val="0"/>
        <outline val="0"/>
        <shadow val="0"/>
        <u val="none"/>
        <vertAlign val="baseline"/>
        <sz val="11"/>
        <color auto="1"/>
        <name val="Calibri"/>
        <family val="2"/>
        <scheme val="minor"/>
      </font>
      <numFmt numFmtId="19" formatCode="m/d/yyyy"/>
      <fill>
        <patternFill patternType="solid">
          <fgColor indexed="64"/>
          <bgColor theme="6"/>
        </patternFill>
      </fill>
      <alignment horizontal="general"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1"/>
        <color auto="1"/>
        <name val="Calibri"/>
        <family val="2"/>
        <scheme val="minor"/>
      </font>
      <numFmt numFmtId="19" formatCode="m/d/yyyy"/>
      <fill>
        <patternFill patternType="solid">
          <fgColor indexed="64"/>
          <bgColor theme="6"/>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9" formatCode="m/d/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_(&quot;$&quot;* #,##0_);_(&quot;$&quot;* \(#,##0\);_(&quot;$&quot;* &quot;-&quot;??_);_(@_)"/>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numFmt numFmtId="164" formatCode="_(&quot;$&quot;* #,##0_);_(&quot;$&quot;* \(#,##0\);_(&quot;$&quot;* &quot;-&quot;??_);_(@_)"/>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numFmt numFmtId="165" formatCode="[$-409]mmm\-yy;@"/>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numFmt numFmtId="0" formatCode="Genera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top style="thin">
          <color rgb="FF000000"/>
        </top>
      </border>
    </dxf>
    <dxf>
      <font>
        <strike val="0"/>
        <outline val="0"/>
        <shadow val="0"/>
        <u val="none"/>
        <vertAlign val="baseline"/>
        <sz val="11"/>
        <color auto="1"/>
        <name val="Calibri"/>
        <family val="2"/>
        <scheme val="none"/>
      </font>
      <alignment horizontal="general" vertical="bottom" textRotation="0" wrapText="1" indent="0" justifyLastLine="0" shrinkToFit="0" readingOrder="0"/>
    </dxf>
    <dxf>
      <border outline="0">
        <bottom style="thin">
          <color rgb="FF000000"/>
        </bottom>
      </border>
    </dxf>
    <dxf>
      <fill>
        <patternFill patternType="none">
          <fgColor indexed="64"/>
          <bgColor auto="1"/>
        </patternFill>
      </fill>
      <alignment textRotation="0" wrapText="1" indent="0" justifyLastLine="0" shrinkToFi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607BC34-52B0-4458-B158-591CEDE2C4E3}" name="Table224523" displayName="Table224523" ref="A9:Q283" totalsRowShown="0" headerRowDxfId="31" dataDxfId="29" headerRowBorderDxfId="30" tableBorderDxfId="28">
  <autoFilter ref="A9:Q283" xr:uid="{2607BC34-52B0-4458-B158-591CEDE2C4E3}"/>
  <tableColumns count="17">
    <tableColumn id="2" xr3:uid="{BD84E97A-CA43-4C06-AF9B-9A168EC21361}" name="Project Stage" dataDxfId="27"/>
    <tableColumn id="9" xr3:uid="{83D5AA33-7909-4252-BB5A-8634E0489D4D}" name="AC Forecast ID Number" dataDxfId="26"/>
    <tableColumn id="1" xr3:uid="{8EB35689-A9F5-445E-8EC2-0FAC49CD8BBA}" name="ACL ID" dataDxfId="25"/>
    <tableColumn id="3" xr3:uid="{2D8A91C3-B9F4-4571-96EC-00266635B963}" name="Line Number or _x000a_Substation Name" dataDxfId="24"/>
    <tableColumn id="4" xr3:uid="{6A316BCE-2CDE-4EC9-94B0-71DA9641306B}" name="kV" dataDxfId="23"/>
    <tableColumn id="5" xr3:uid="{F5B7B6E1-87F4-4FEF-88B0-6C70F3E560FF}" name="Primary Equipment Owner" dataDxfId="22"/>
    <tableColumn id="6" xr3:uid="{3C842736-0F77-40B3-B7E5-D18249620CD4}" name="State" dataDxfId="21"/>
    <tableColumn id="7" xr3:uid="{6EAC02DE-9D0E-413A-A168-E1385B706071}" name="Current Asset Condition" dataDxfId="20"/>
    <tableColumn id="8" xr3:uid="{4CEDECFB-2F0E-460F-97A0-B0B1C6FE72A4}" name="Anticipated Solution" dataDxfId="19"/>
    <tableColumn id="11" xr3:uid="{756A384D-FE44-402B-B457-521E05E783CC}" name="PAC Presentation Date" dataDxfId="18"/>
    <tableColumn id="12" xr3:uid="{34BF4C97-DC15-461C-93AD-89C1F2A3E1F1}" name="Status (Concept, Proposed, Planned, Under Construction)" dataDxfId="17"/>
    <tableColumn id="13" xr3:uid="{95F364B9-F14B-4A59-B533-DB919A5D5B77}" name="Estimated Cost" dataDxfId="16" dataCellStyle="Currency"/>
    <tableColumn id="22" xr3:uid="{3B9D8BF0-6F8D-43A3-9CD4-BED3A13B606C}" name="Estimated ISD" dataDxfId="15" dataCellStyle="Currency"/>
    <tableColumn id="14" xr3:uid="{FCCCF0BB-25C3-478D-BDFA-75DD7B0CA981}" name="Anticipated PAC Presentation Date" dataDxfId="14"/>
    <tableColumn id="19" xr3:uid="{37FFD73F-190B-4BAC-B946-23CC86A4AF83}" name="Cost Category" dataDxfId="13"/>
    <tableColumn id="20" xr3:uid="{2214D0B3-0194-49B4-9D93-7BD0EFD2B9B7}" name="Planning Horizon" dataDxfId="12"/>
    <tableColumn id="28" xr3:uid="{B8739ACF-BE45-494F-A7A6-079ADFA4EE1F}" name="Year Added to AC Forecast" dataDxfId="1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oshua.cefaratti@cmpco.com" TargetMode="External"/><Relationship Id="rId1" Type="http://schemas.openxmlformats.org/officeDocument/2006/relationships/hyperlink" Target="mailto:devin.carrier@cmpc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78904-30FB-4208-8211-DC0557757423}">
  <sheetPr>
    <tabColor rgb="FFFFC000"/>
    <pageSetUpPr fitToPage="1"/>
  </sheetPr>
  <dimension ref="A1:AG283"/>
  <sheetViews>
    <sheetView tabSelected="1" zoomScale="90" zoomScaleNormal="90" workbookViewId="0">
      <pane ySplit="9" topLeftCell="A10" activePane="bottomLeft" state="frozen"/>
      <selection pane="bottomLeft"/>
    </sheetView>
  </sheetViews>
  <sheetFormatPr defaultColWidth="8.81640625" defaultRowHeight="14.5" x14ac:dyDescent="0.35"/>
  <cols>
    <col min="1" max="2" width="14.26953125" customWidth="1"/>
    <col min="3" max="3" width="13.26953125" customWidth="1"/>
    <col min="4" max="4" width="64.453125" style="21" customWidth="1"/>
    <col min="5" max="5" width="7.81640625" customWidth="1"/>
    <col min="6" max="6" width="21.81640625" style="8" customWidth="1"/>
    <col min="7" max="7" width="7.7265625" customWidth="1"/>
    <col min="8" max="8" width="32.453125" style="8" customWidth="1"/>
    <col min="9" max="9" width="30.1796875" style="8" customWidth="1"/>
    <col min="10" max="10" width="15.453125" customWidth="1"/>
    <col min="11" max="11" width="14.81640625" customWidth="1"/>
    <col min="12" max="12" width="18.1796875" style="11" customWidth="1"/>
    <col min="13" max="13" width="14.26953125" style="11" customWidth="1"/>
    <col min="14" max="14" width="18.453125" style="12" customWidth="1"/>
    <col min="15" max="15" width="18.7265625" customWidth="1"/>
    <col min="16" max="17" width="17.26953125" customWidth="1"/>
    <col min="18" max="18" width="14.7265625" customWidth="1"/>
    <col min="19" max="19" width="13.1796875" customWidth="1"/>
  </cols>
  <sheetData>
    <row r="1" spans="1:33" ht="31" x14ac:dyDescent="0.7">
      <c r="A1" s="5" t="s">
        <v>0</v>
      </c>
      <c r="B1" s="5"/>
    </row>
    <row r="2" spans="1:33" ht="31" x14ac:dyDescent="0.7">
      <c r="A2" s="52"/>
      <c r="B2" s="52"/>
      <c r="C2" s="34"/>
      <c r="D2" s="34"/>
      <c r="E2" s="34"/>
      <c r="F2" s="34"/>
      <c r="G2" s="34"/>
      <c r="H2" s="34"/>
      <c r="I2" s="34"/>
      <c r="J2" s="34"/>
      <c r="K2" s="34"/>
      <c r="L2" s="34"/>
      <c r="M2" s="34"/>
      <c r="N2" s="34"/>
      <c r="O2" s="34"/>
      <c r="P2" s="34"/>
      <c r="Q2" s="34"/>
    </row>
    <row r="3" spans="1:33" ht="31.5" thickBot="1" x14ac:dyDescent="0.75">
      <c r="A3" s="19" t="s">
        <v>1</v>
      </c>
      <c r="B3" s="19"/>
      <c r="C3" s="7"/>
      <c r="D3" s="7"/>
      <c r="E3" s="7"/>
    </row>
    <row r="4" spans="1:33" ht="18.5" x14ac:dyDescent="0.45">
      <c r="A4" s="6" t="s">
        <v>2</v>
      </c>
      <c r="B4" s="72"/>
      <c r="C4" s="14"/>
      <c r="D4" s="22"/>
      <c r="E4" s="14"/>
      <c r="F4" s="15"/>
      <c r="G4" s="14"/>
      <c r="H4" s="15"/>
      <c r="I4" s="15"/>
      <c r="J4" s="1"/>
    </row>
    <row r="5" spans="1:33" x14ac:dyDescent="0.35">
      <c r="A5" s="28" t="s">
        <v>392</v>
      </c>
      <c r="B5" s="9"/>
      <c r="C5" s="9"/>
      <c r="D5" s="27"/>
      <c r="E5" s="9"/>
      <c r="F5" s="27"/>
      <c r="G5" s="9"/>
      <c r="H5" s="27"/>
      <c r="I5" s="27"/>
      <c r="J5" s="2"/>
    </row>
    <row r="6" spans="1:33" x14ac:dyDescent="0.35">
      <c r="A6" s="26" t="s">
        <v>3</v>
      </c>
      <c r="B6" s="10"/>
      <c r="C6" s="10"/>
      <c r="D6" s="25"/>
      <c r="E6" s="10"/>
      <c r="F6" s="25"/>
      <c r="G6" s="10"/>
      <c r="H6" s="25"/>
      <c r="I6" s="25"/>
      <c r="J6" s="3"/>
    </row>
    <row r="7" spans="1:33" ht="15" thickBot="1" x14ac:dyDescent="0.4">
      <c r="A7" s="24" t="s">
        <v>4</v>
      </c>
      <c r="B7" s="16"/>
      <c r="C7" s="16"/>
      <c r="D7" s="17"/>
      <c r="E7" s="16"/>
      <c r="F7" s="17"/>
      <c r="G7" s="16"/>
      <c r="H7" s="17"/>
      <c r="I7" s="17"/>
      <c r="J7" s="4"/>
    </row>
    <row r="8" spans="1:33" ht="15" thickBot="1" x14ac:dyDescent="0.4">
      <c r="J8" s="123" t="s">
        <v>391</v>
      </c>
      <c r="K8" s="124"/>
      <c r="L8" s="124"/>
      <c r="M8" s="124"/>
      <c r="N8" s="125" t="s">
        <v>5</v>
      </c>
      <c r="O8" s="126"/>
      <c r="P8" s="127"/>
    </row>
    <row r="9" spans="1:33" s="20" customFormat="1" ht="65" x14ac:dyDescent="0.35">
      <c r="A9" s="29" t="s">
        <v>6</v>
      </c>
      <c r="B9" s="29" t="s">
        <v>386</v>
      </c>
      <c r="C9" s="30" t="s">
        <v>7</v>
      </c>
      <c r="D9" s="31" t="s">
        <v>8</v>
      </c>
      <c r="E9" s="29" t="s">
        <v>9</v>
      </c>
      <c r="F9" s="29" t="s">
        <v>10</v>
      </c>
      <c r="G9" s="29" t="s">
        <v>11</v>
      </c>
      <c r="H9" s="32" t="s">
        <v>12</v>
      </c>
      <c r="I9" s="32" t="s">
        <v>13</v>
      </c>
      <c r="J9" s="30" t="s">
        <v>14</v>
      </c>
      <c r="K9" s="32" t="s">
        <v>15</v>
      </c>
      <c r="L9" s="33" t="s">
        <v>16</v>
      </c>
      <c r="M9" s="29" t="s">
        <v>17</v>
      </c>
      <c r="N9" s="18" t="s">
        <v>18</v>
      </c>
      <c r="O9" s="13" t="s">
        <v>19</v>
      </c>
      <c r="P9" s="29" t="s">
        <v>20</v>
      </c>
      <c r="Q9" s="36" t="s">
        <v>397</v>
      </c>
      <c r="R9" s="121"/>
      <c r="S9" s="23"/>
      <c r="T9" s="23"/>
      <c r="U9" s="23"/>
      <c r="V9" s="23"/>
      <c r="W9" s="23"/>
      <c r="X9" s="23"/>
      <c r="Y9" s="23"/>
      <c r="Z9" s="23"/>
      <c r="AA9" s="23"/>
      <c r="AB9" s="23"/>
      <c r="AC9" s="23"/>
      <c r="AD9" s="23"/>
      <c r="AE9" s="23"/>
      <c r="AF9" s="23"/>
      <c r="AG9" s="23"/>
    </row>
    <row r="10" spans="1:33" s="23" customFormat="1" ht="58" x14ac:dyDescent="0.35">
      <c r="A10" s="37" t="s">
        <v>395</v>
      </c>
      <c r="B10" s="37" t="s">
        <v>453</v>
      </c>
      <c r="C10" s="39">
        <v>338</v>
      </c>
      <c r="D10" s="39" t="s">
        <v>268</v>
      </c>
      <c r="E10" s="40">
        <v>345</v>
      </c>
      <c r="F10" s="38" t="s">
        <v>21</v>
      </c>
      <c r="G10" s="39" t="s">
        <v>33</v>
      </c>
      <c r="H10" s="107" t="s">
        <v>633</v>
      </c>
      <c r="I10" s="107" t="s">
        <v>34</v>
      </c>
      <c r="J10" s="41">
        <v>44699</v>
      </c>
      <c r="K10" s="51" t="s">
        <v>23</v>
      </c>
      <c r="L10" s="42">
        <v>25950000</v>
      </c>
      <c r="M10" s="37">
        <v>2029</v>
      </c>
      <c r="N10" s="44"/>
      <c r="O10" s="45"/>
      <c r="P10" s="46"/>
      <c r="Q10" s="51" t="s">
        <v>264</v>
      </c>
    </row>
    <row r="11" spans="1:33" s="23" customFormat="1" ht="43.5" x14ac:dyDescent="0.35">
      <c r="A11" s="37" t="s">
        <v>395</v>
      </c>
      <c r="B11" s="37" t="s">
        <v>435</v>
      </c>
      <c r="C11" s="39">
        <v>352</v>
      </c>
      <c r="D11" s="39" t="s">
        <v>38</v>
      </c>
      <c r="E11" s="40">
        <v>115</v>
      </c>
      <c r="F11" s="38" t="s">
        <v>21</v>
      </c>
      <c r="G11" s="39" t="s">
        <v>33</v>
      </c>
      <c r="H11" s="107" t="s">
        <v>635</v>
      </c>
      <c r="I11" s="107" t="s">
        <v>637</v>
      </c>
      <c r="J11" s="41">
        <v>44880</v>
      </c>
      <c r="K11" s="51" t="s">
        <v>23</v>
      </c>
      <c r="L11" s="42">
        <v>159590000</v>
      </c>
      <c r="M11" s="37">
        <v>2027</v>
      </c>
      <c r="N11" s="44"/>
      <c r="O11" s="45"/>
      <c r="P11" s="46"/>
      <c r="Q11" s="51" t="s">
        <v>264</v>
      </c>
    </row>
    <row r="12" spans="1:33" s="23" customFormat="1" ht="43.5" x14ac:dyDescent="0.35">
      <c r="A12" s="37" t="s">
        <v>395</v>
      </c>
      <c r="B12" s="37" t="s">
        <v>436</v>
      </c>
      <c r="C12" s="39">
        <v>356</v>
      </c>
      <c r="D12" s="39">
        <v>348</v>
      </c>
      <c r="E12" s="40">
        <v>345</v>
      </c>
      <c r="F12" s="38" t="s">
        <v>21</v>
      </c>
      <c r="G12" s="39" t="s">
        <v>33</v>
      </c>
      <c r="H12" s="107" t="s">
        <v>635</v>
      </c>
      <c r="I12" s="107" t="s">
        <v>637</v>
      </c>
      <c r="J12" s="41">
        <v>44825</v>
      </c>
      <c r="K12" s="51" t="s">
        <v>23</v>
      </c>
      <c r="L12" s="42">
        <v>8400000</v>
      </c>
      <c r="M12" s="37">
        <v>2025</v>
      </c>
      <c r="N12" s="44"/>
      <c r="O12" s="45"/>
      <c r="P12" s="46"/>
      <c r="Q12" s="51" t="s">
        <v>264</v>
      </c>
    </row>
    <row r="13" spans="1:33" ht="43.5" x14ac:dyDescent="0.35">
      <c r="A13" s="37" t="s">
        <v>395</v>
      </c>
      <c r="B13" s="37" t="s">
        <v>437</v>
      </c>
      <c r="C13" s="39">
        <v>357</v>
      </c>
      <c r="D13" s="39">
        <v>1772</v>
      </c>
      <c r="E13" s="40">
        <v>115</v>
      </c>
      <c r="F13" s="38" t="s">
        <v>21</v>
      </c>
      <c r="G13" s="39" t="s">
        <v>33</v>
      </c>
      <c r="H13" s="107" t="s">
        <v>635</v>
      </c>
      <c r="I13" s="107" t="s">
        <v>637</v>
      </c>
      <c r="J13" s="41">
        <v>44825</v>
      </c>
      <c r="K13" s="51" t="s">
        <v>23</v>
      </c>
      <c r="L13" s="42">
        <v>20730000</v>
      </c>
      <c r="M13" s="37">
        <v>2026</v>
      </c>
      <c r="N13" s="44"/>
      <c r="O13" s="45"/>
      <c r="P13" s="46"/>
      <c r="Q13" s="51" t="s">
        <v>264</v>
      </c>
      <c r="R13" s="23"/>
      <c r="S13" s="23"/>
    </row>
    <row r="14" spans="1:33" ht="43.5" x14ac:dyDescent="0.35">
      <c r="A14" s="37" t="s">
        <v>395</v>
      </c>
      <c r="B14" s="37" t="s">
        <v>427</v>
      </c>
      <c r="C14" s="39">
        <v>358</v>
      </c>
      <c r="D14" s="39">
        <v>3041</v>
      </c>
      <c r="E14" s="40">
        <v>345</v>
      </c>
      <c r="F14" s="38" t="s">
        <v>21</v>
      </c>
      <c r="G14" s="39" t="s">
        <v>33</v>
      </c>
      <c r="H14" s="107" t="s">
        <v>635</v>
      </c>
      <c r="I14" s="107" t="s">
        <v>637</v>
      </c>
      <c r="J14" s="41">
        <v>44853</v>
      </c>
      <c r="K14" s="51" t="s">
        <v>23</v>
      </c>
      <c r="L14" s="42">
        <v>32182000</v>
      </c>
      <c r="M14" s="37">
        <v>2025</v>
      </c>
      <c r="N14" s="44"/>
      <c r="O14" s="45"/>
      <c r="P14" s="46"/>
      <c r="Q14" s="51" t="s">
        <v>264</v>
      </c>
      <c r="R14" s="23"/>
      <c r="S14" s="23"/>
    </row>
    <row r="15" spans="1:33" ht="43.5" x14ac:dyDescent="0.35">
      <c r="A15" s="37" t="s">
        <v>395</v>
      </c>
      <c r="B15" s="37" t="s">
        <v>438</v>
      </c>
      <c r="C15" s="39">
        <v>359</v>
      </c>
      <c r="D15" s="39">
        <v>362</v>
      </c>
      <c r="E15" s="40">
        <v>345</v>
      </c>
      <c r="F15" s="38" t="s">
        <v>21</v>
      </c>
      <c r="G15" s="39" t="s">
        <v>33</v>
      </c>
      <c r="H15" s="107" t="s">
        <v>635</v>
      </c>
      <c r="I15" s="107" t="s">
        <v>637</v>
      </c>
      <c r="J15" s="41">
        <v>44880</v>
      </c>
      <c r="K15" s="51" t="s">
        <v>23</v>
      </c>
      <c r="L15" s="42">
        <v>19163000</v>
      </c>
      <c r="M15" s="37">
        <v>2025</v>
      </c>
      <c r="N15" s="44"/>
      <c r="O15" s="45"/>
      <c r="P15" s="46"/>
      <c r="Q15" s="51" t="s">
        <v>264</v>
      </c>
      <c r="R15" s="23"/>
      <c r="S15" s="23"/>
    </row>
    <row r="16" spans="1:33" ht="43.5" x14ac:dyDescent="0.35">
      <c r="A16" s="37" t="s">
        <v>395</v>
      </c>
      <c r="B16" s="37" t="s">
        <v>439</v>
      </c>
      <c r="C16" s="39">
        <v>373</v>
      </c>
      <c r="D16" s="39" t="s">
        <v>271</v>
      </c>
      <c r="E16" s="40">
        <v>115</v>
      </c>
      <c r="F16" s="38" t="s">
        <v>21</v>
      </c>
      <c r="G16" s="39" t="s">
        <v>33</v>
      </c>
      <c r="H16" s="107" t="s">
        <v>635</v>
      </c>
      <c r="I16" s="107" t="s">
        <v>637</v>
      </c>
      <c r="J16" s="41">
        <v>44972</v>
      </c>
      <c r="K16" s="51" t="s">
        <v>39</v>
      </c>
      <c r="L16" s="42">
        <v>41110000</v>
      </c>
      <c r="M16" s="37">
        <v>2026</v>
      </c>
      <c r="N16" s="44"/>
      <c r="O16" s="45"/>
      <c r="P16" s="46"/>
      <c r="Q16" s="51" t="s">
        <v>264</v>
      </c>
      <c r="R16" s="23"/>
      <c r="S16" s="23"/>
    </row>
    <row r="17" spans="1:19" ht="43.5" x14ac:dyDescent="0.35">
      <c r="A17" s="37" t="s">
        <v>395</v>
      </c>
      <c r="B17" s="37" t="s">
        <v>440</v>
      </c>
      <c r="C17" s="39">
        <v>375</v>
      </c>
      <c r="D17" s="39" t="s">
        <v>272</v>
      </c>
      <c r="E17" s="40">
        <v>115</v>
      </c>
      <c r="F17" s="38" t="s">
        <v>21</v>
      </c>
      <c r="G17" s="39" t="s">
        <v>33</v>
      </c>
      <c r="H17" s="107" t="s">
        <v>635</v>
      </c>
      <c r="I17" s="107" t="s">
        <v>637</v>
      </c>
      <c r="J17" s="41">
        <v>44972</v>
      </c>
      <c r="K17" s="51" t="s">
        <v>23</v>
      </c>
      <c r="L17" s="42">
        <v>101163000</v>
      </c>
      <c r="M17" s="37">
        <v>2026</v>
      </c>
      <c r="N17" s="44"/>
      <c r="O17" s="45"/>
      <c r="P17" s="46"/>
      <c r="Q17" s="51" t="s">
        <v>264</v>
      </c>
      <c r="R17" s="23"/>
      <c r="S17" s="23"/>
    </row>
    <row r="18" spans="1:19" ht="43.5" x14ac:dyDescent="0.35">
      <c r="A18" s="37" t="s">
        <v>395</v>
      </c>
      <c r="B18" s="37" t="s">
        <v>441</v>
      </c>
      <c r="C18" s="39">
        <v>377</v>
      </c>
      <c r="D18" s="39">
        <v>376</v>
      </c>
      <c r="E18" s="40">
        <v>345</v>
      </c>
      <c r="F18" s="38" t="s">
        <v>21</v>
      </c>
      <c r="G18" s="39" t="s">
        <v>33</v>
      </c>
      <c r="H18" s="107" t="s">
        <v>635</v>
      </c>
      <c r="I18" s="107" t="s">
        <v>637</v>
      </c>
      <c r="J18" s="41">
        <v>45001</v>
      </c>
      <c r="K18" s="51" t="s">
        <v>23</v>
      </c>
      <c r="L18" s="42">
        <v>9020000</v>
      </c>
      <c r="M18" s="37">
        <v>2026</v>
      </c>
      <c r="N18" s="44"/>
      <c r="O18" s="45"/>
      <c r="P18" s="46"/>
      <c r="Q18" s="51" t="s">
        <v>264</v>
      </c>
      <c r="R18" s="23"/>
      <c r="S18" s="23"/>
    </row>
    <row r="19" spans="1:19" ht="29" x14ac:dyDescent="0.35">
      <c r="A19" s="37" t="s">
        <v>395</v>
      </c>
      <c r="B19" s="37" t="s">
        <v>454</v>
      </c>
      <c r="C19" s="39">
        <v>412</v>
      </c>
      <c r="D19" s="39">
        <v>1704</v>
      </c>
      <c r="E19" s="40">
        <v>115</v>
      </c>
      <c r="F19" s="38" t="s">
        <v>21</v>
      </c>
      <c r="G19" s="39" t="s">
        <v>33</v>
      </c>
      <c r="H19" s="107" t="s">
        <v>46</v>
      </c>
      <c r="I19" s="107" t="s">
        <v>47</v>
      </c>
      <c r="J19" s="41">
        <v>45092</v>
      </c>
      <c r="K19" s="51" t="s">
        <v>23</v>
      </c>
      <c r="L19" s="42">
        <v>178006000</v>
      </c>
      <c r="M19" s="37">
        <v>2026</v>
      </c>
      <c r="N19" s="44"/>
      <c r="O19" s="45"/>
      <c r="P19" s="46"/>
      <c r="Q19" s="51" t="s">
        <v>264</v>
      </c>
      <c r="R19" s="23"/>
      <c r="S19" s="23"/>
    </row>
    <row r="20" spans="1:19" ht="43.5" x14ac:dyDescent="0.35">
      <c r="A20" s="37" t="s">
        <v>395</v>
      </c>
      <c r="B20" s="37" t="s">
        <v>442</v>
      </c>
      <c r="C20" s="39">
        <v>413</v>
      </c>
      <c r="D20" s="39">
        <v>364</v>
      </c>
      <c r="E20" s="40">
        <v>345</v>
      </c>
      <c r="F20" s="38" t="s">
        <v>21</v>
      </c>
      <c r="G20" s="39" t="s">
        <v>33</v>
      </c>
      <c r="H20" s="107" t="s">
        <v>635</v>
      </c>
      <c r="I20" s="107" t="s">
        <v>637</v>
      </c>
      <c r="J20" s="41">
        <v>45134</v>
      </c>
      <c r="K20" s="51" t="s">
        <v>23</v>
      </c>
      <c r="L20" s="42">
        <v>13398000</v>
      </c>
      <c r="M20" s="37">
        <v>2025</v>
      </c>
      <c r="N20" s="44"/>
      <c r="O20" s="45"/>
      <c r="P20" s="46"/>
      <c r="Q20" s="51" t="s">
        <v>264</v>
      </c>
      <c r="R20" s="23"/>
      <c r="S20" s="23"/>
    </row>
    <row r="21" spans="1:19" ht="43.5" x14ac:dyDescent="0.35">
      <c r="A21" s="37" t="s">
        <v>395</v>
      </c>
      <c r="B21" s="37" t="s">
        <v>443</v>
      </c>
      <c r="C21" s="39">
        <v>414</v>
      </c>
      <c r="D21" s="39">
        <v>348</v>
      </c>
      <c r="E21" s="40">
        <v>345</v>
      </c>
      <c r="F21" s="38" t="s">
        <v>21</v>
      </c>
      <c r="G21" s="39" t="s">
        <v>33</v>
      </c>
      <c r="H21" s="107" t="s">
        <v>635</v>
      </c>
      <c r="I21" s="107" t="s">
        <v>637</v>
      </c>
      <c r="J21" s="41">
        <v>45134</v>
      </c>
      <c r="K21" s="51" t="s">
        <v>23</v>
      </c>
      <c r="L21" s="42">
        <v>9701000</v>
      </c>
      <c r="M21" s="37">
        <v>2025</v>
      </c>
      <c r="N21" s="44"/>
      <c r="O21" s="45"/>
      <c r="P21" s="46"/>
      <c r="Q21" s="51" t="s">
        <v>264</v>
      </c>
      <c r="R21" s="23"/>
      <c r="S21" s="23"/>
    </row>
    <row r="22" spans="1:19" ht="58" x14ac:dyDescent="0.35">
      <c r="A22" s="37" t="s">
        <v>395</v>
      </c>
      <c r="B22" s="37" t="s">
        <v>428</v>
      </c>
      <c r="C22" s="39">
        <v>416</v>
      </c>
      <c r="D22" s="39" t="s">
        <v>274</v>
      </c>
      <c r="E22" s="40">
        <v>115</v>
      </c>
      <c r="F22" s="38" t="s">
        <v>21</v>
      </c>
      <c r="G22" s="39" t="s">
        <v>33</v>
      </c>
      <c r="H22" s="107" t="s">
        <v>633</v>
      </c>
      <c r="I22" s="107" t="s">
        <v>48</v>
      </c>
      <c r="J22" s="41">
        <v>45154</v>
      </c>
      <c r="K22" s="51" t="s">
        <v>23</v>
      </c>
      <c r="L22" s="42">
        <v>13850000</v>
      </c>
      <c r="M22" s="37">
        <v>2026</v>
      </c>
      <c r="N22" s="44"/>
      <c r="O22" s="45"/>
      <c r="P22" s="46"/>
      <c r="Q22" s="51" t="s">
        <v>264</v>
      </c>
      <c r="R22" s="23"/>
      <c r="S22" s="23"/>
    </row>
    <row r="23" spans="1:19" ht="29" x14ac:dyDescent="0.35">
      <c r="A23" s="37" t="s">
        <v>395</v>
      </c>
      <c r="B23" s="37" t="s">
        <v>455</v>
      </c>
      <c r="C23" s="39">
        <v>423</v>
      </c>
      <c r="D23" s="39">
        <v>1722</v>
      </c>
      <c r="E23" s="40">
        <v>115</v>
      </c>
      <c r="F23" s="38" t="s">
        <v>21</v>
      </c>
      <c r="G23" s="39" t="s">
        <v>33</v>
      </c>
      <c r="H23" s="107" t="s">
        <v>46</v>
      </c>
      <c r="I23" s="107" t="s">
        <v>47</v>
      </c>
      <c r="J23" s="41">
        <v>45092</v>
      </c>
      <c r="K23" s="51" t="s">
        <v>23</v>
      </c>
      <c r="L23" s="42">
        <v>136438000</v>
      </c>
      <c r="M23" s="37">
        <v>2026</v>
      </c>
      <c r="N23" s="44"/>
      <c r="O23" s="45"/>
      <c r="P23" s="46"/>
      <c r="Q23" s="51" t="s">
        <v>264</v>
      </c>
      <c r="R23" s="23"/>
      <c r="S23" s="23"/>
    </row>
    <row r="24" spans="1:19" ht="43.5" x14ac:dyDescent="0.35">
      <c r="A24" s="37" t="s">
        <v>395</v>
      </c>
      <c r="B24" s="37" t="s">
        <v>444</v>
      </c>
      <c r="C24" s="39">
        <v>431</v>
      </c>
      <c r="D24" s="39" t="s">
        <v>51</v>
      </c>
      <c r="E24" s="40">
        <v>115</v>
      </c>
      <c r="F24" s="38" t="s">
        <v>21</v>
      </c>
      <c r="G24" s="39" t="s">
        <v>33</v>
      </c>
      <c r="H24" s="107" t="s">
        <v>635</v>
      </c>
      <c r="I24" s="107" t="s">
        <v>637</v>
      </c>
      <c r="J24" s="41">
        <v>45309</v>
      </c>
      <c r="K24" s="51" t="s">
        <v>39</v>
      </c>
      <c r="L24" s="42">
        <v>43600000</v>
      </c>
      <c r="M24" s="37">
        <v>2026</v>
      </c>
      <c r="N24" s="44"/>
      <c r="O24" s="45"/>
      <c r="P24" s="46"/>
      <c r="Q24" s="51" t="s">
        <v>264</v>
      </c>
      <c r="R24" s="23"/>
      <c r="S24" s="23"/>
    </row>
    <row r="25" spans="1:19" ht="43.5" x14ac:dyDescent="0.35">
      <c r="A25" s="37" t="s">
        <v>395</v>
      </c>
      <c r="B25" s="37" t="s">
        <v>445</v>
      </c>
      <c r="C25" s="39">
        <v>432</v>
      </c>
      <c r="D25" s="39" t="s">
        <v>52</v>
      </c>
      <c r="E25" s="40">
        <v>115</v>
      </c>
      <c r="F25" s="38" t="s">
        <v>21</v>
      </c>
      <c r="G25" s="39" t="s">
        <v>33</v>
      </c>
      <c r="H25" s="107" t="s">
        <v>635</v>
      </c>
      <c r="I25" s="107" t="s">
        <v>637</v>
      </c>
      <c r="J25" s="41">
        <v>45309</v>
      </c>
      <c r="K25" s="51" t="s">
        <v>23</v>
      </c>
      <c r="L25" s="42">
        <v>14748000</v>
      </c>
      <c r="M25" s="37">
        <v>2025</v>
      </c>
      <c r="N25" s="44"/>
      <c r="O25" s="45"/>
      <c r="P25" s="46"/>
      <c r="Q25" s="51" t="s">
        <v>264</v>
      </c>
      <c r="R25" s="23"/>
      <c r="S25" s="23"/>
    </row>
    <row r="26" spans="1:19" ht="29" x14ac:dyDescent="0.35">
      <c r="A26" s="37" t="s">
        <v>395</v>
      </c>
      <c r="B26" s="37" t="s">
        <v>429</v>
      </c>
      <c r="C26" s="39">
        <v>435</v>
      </c>
      <c r="D26" s="39" t="s">
        <v>53</v>
      </c>
      <c r="E26" s="40" t="s">
        <v>133</v>
      </c>
      <c r="F26" s="38" t="s">
        <v>21</v>
      </c>
      <c r="G26" s="39" t="s">
        <v>33</v>
      </c>
      <c r="H26" s="107" t="s">
        <v>50</v>
      </c>
      <c r="I26" s="107" t="s">
        <v>50</v>
      </c>
      <c r="J26" s="41">
        <v>42569</v>
      </c>
      <c r="K26" s="51" t="s">
        <v>23</v>
      </c>
      <c r="L26" s="42">
        <v>2213000</v>
      </c>
      <c r="M26" s="37">
        <v>2026</v>
      </c>
      <c r="N26" s="44"/>
      <c r="O26" s="45"/>
      <c r="P26" s="46"/>
      <c r="Q26" s="51" t="s">
        <v>264</v>
      </c>
      <c r="R26" s="23"/>
      <c r="S26" s="23"/>
    </row>
    <row r="27" spans="1:19" ht="29" x14ac:dyDescent="0.35">
      <c r="A27" s="37" t="s">
        <v>395</v>
      </c>
      <c r="B27" s="37" t="s">
        <v>638</v>
      </c>
      <c r="C27" s="39">
        <v>441</v>
      </c>
      <c r="D27" s="39" t="s">
        <v>54</v>
      </c>
      <c r="E27" s="40" t="s">
        <v>133</v>
      </c>
      <c r="F27" s="47" t="s">
        <v>21</v>
      </c>
      <c r="G27" s="39" t="s">
        <v>33</v>
      </c>
      <c r="H27" s="107" t="s">
        <v>50</v>
      </c>
      <c r="I27" s="107" t="s">
        <v>50</v>
      </c>
      <c r="J27" s="41">
        <v>42569</v>
      </c>
      <c r="K27" s="51" t="s">
        <v>23</v>
      </c>
      <c r="L27" s="42">
        <v>2180000</v>
      </c>
      <c r="M27" s="48">
        <v>2027</v>
      </c>
      <c r="N27" s="44"/>
      <c r="O27" s="45"/>
      <c r="P27" s="46"/>
      <c r="Q27" s="51">
        <v>2025</v>
      </c>
      <c r="R27" s="23"/>
      <c r="S27" s="23"/>
    </row>
    <row r="28" spans="1:19" ht="29" x14ac:dyDescent="0.35">
      <c r="A28" s="37" t="s">
        <v>395</v>
      </c>
      <c r="B28" s="37" t="s">
        <v>639</v>
      </c>
      <c r="C28" s="39">
        <v>442</v>
      </c>
      <c r="D28" s="39" t="s">
        <v>55</v>
      </c>
      <c r="E28" s="40" t="s">
        <v>133</v>
      </c>
      <c r="F28" s="47" t="s">
        <v>21</v>
      </c>
      <c r="G28" s="39" t="s">
        <v>33</v>
      </c>
      <c r="H28" s="107" t="s">
        <v>50</v>
      </c>
      <c r="I28" s="107" t="s">
        <v>50</v>
      </c>
      <c r="J28" s="41">
        <v>42569</v>
      </c>
      <c r="K28" s="51" t="s">
        <v>23</v>
      </c>
      <c r="L28" s="42">
        <v>2220000</v>
      </c>
      <c r="M28" s="48">
        <v>2026</v>
      </c>
      <c r="N28" s="44"/>
      <c r="O28" s="45"/>
      <c r="P28" s="46"/>
      <c r="Q28" s="51">
        <v>2025</v>
      </c>
      <c r="R28" s="23"/>
      <c r="S28" s="23"/>
    </row>
    <row r="29" spans="1:19" ht="58" x14ac:dyDescent="0.35">
      <c r="A29" s="37" t="s">
        <v>395</v>
      </c>
      <c r="B29" s="37" t="s">
        <v>509</v>
      </c>
      <c r="C29" s="39">
        <v>450</v>
      </c>
      <c r="D29" s="39" t="s">
        <v>276</v>
      </c>
      <c r="E29" s="40">
        <v>345</v>
      </c>
      <c r="F29" s="38" t="s">
        <v>21</v>
      </c>
      <c r="G29" s="39" t="s">
        <v>33</v>
      </c>
      <c r="H29" s="107" t="s">
        <v>633</v>
      </c>
      <c r="I29" s="107" t="s">
        <v>34</v>
      </c>
      <c r="J29" s="43">
        <v>45553</v>
      </c>
      <c r="K29" s="51" t="s">
        <v>23</v>
      </c>
      <c r="L29" s="42">
        <v>18315000</v>
      </c>
      <c r="M29" s="37">
        <v>2027</v>
      </c>
      <c r="N29" s="50"/>
      <c r="O29" s="45"/>
      <c r="P29" s="46"/>
      <c r="Q29" s="51" t="s">
        <v>264</v>
      </c>
      <c r="R29" s="23"/>
      <c r="S29" s="23"/>
    </row>
    <row r="30" spans="1:19" ht="43.5" x14ac:dyDescent="0.35">
      <c r="A30" s="37" t="s">
        <v>395</v>
      </c>
      <c r="B30" s="37" t="s">
        <v>406</v>
      </c>
      <c r="C30" s="39">
        <v>459</v>
      </c>
      <c r="D30" s="39">
        <v>387</v>
      </c>
      <c r="E30" s="40">
        <v>115</v>
      </c>
      <c r="F30" s="38" t="s">
        <v>21</v>
      </c>
      <c r="G30" s="39" t="s">
        <v>33</v>
      </c>
      <c r="H30" s="107" t="s">
        <v>635</v>
      </c>
      <c r="I30" s="107" t="s">
        <v>637</v>
      </c>
      <c r="J30" s="43">
        <v>45616</v>
      </c>
      <c r="K30" s="51" t="s">
        <v>39</v>
      </c>
      <c r="L30" s="42">
        <v>9812000</v>
      </c>
      <c r="M30" s="37">
        <v>2025</v>
      </c>
      <c r="N30" s="50"/>
      <c r="O30" s="45"/>
      <c r="P30" s="46"/>
      <c r="Q30" s="51" t="s">
        <v>264</v>
      </c>
      <c r="R30" s="23"/>
      <c r="S30" s="23"/>
    </row>
    <row r="31" spans="1:19" ht="58" x14ac:dyDescent="0.35">
      <c r="A31" s="37" t="s">
        <v>395</v>
      </c>
      <c r="B31" s="37" t="s">
        <v>400</v>
      </c>
      <c r="C31" s="39">
        <v>44</v>
      </c>
      <c r="D31" s="39" t="s">
        <v>288</v>
      </c>
      <c r="E31" s="40">
        <v>115</v>
      </c>
      <c r="F31" s="38" t="s">
        <v>21</v>
      </c>
      <c r="G31" s="39" t="s">
        <v>192</v>
      </c>
      <c r="H31" s="107" t="s">
        <v>633</v>
      </c>
      <c r="I31" s="107" t="s">
        <v>22</v>
      </c>
      <c r="J31" s="41">
        <v>42907</v>
      </c>
      <c r="K31" s="51" t="s">
        <v>23</v>
      </c>
      <c r="L31" s="42">
        <v>41113000</v>
      </c>
      <c r="M31" s="37">
        <v>2028</v>
      </c>
      <c r="N31" s="44"/>
      <c r="O31" s="45"/>
      <c r="P31" s="46"/>
      <c r="Q31" s="51" t="s">
        <v>264</v>
      </c>
      <c r="R31" s="23"/>
      <c r="S31" s="23"/>
    </row>
    <row r="32" spans="1:19" ht="58" x14ac:dyDescent="0.35">
      <c r="A32" s="37" t="s">
        <v>395</v>
      </c>
      <c r="B32" s="37" t="s">
        <v>412</v>
      </c>
      <c r="C32" s="39">
        <v>90</v>
      </c>
      <c r="D32" s="39" t="s">
        <v>265</v>
      </c>
      <c r="E32" s="40" t="s">
        <v>24</v>
      </c>
      <c r="F32" s="38" t="s">
        <v>21</v>
      </c>
      <c r="G32" s="39" t="s">
        <v>192</v>
      </c>
      <c r="H32" s="107" t="s">
        <v>25</v>
      </c>
      <c r="I32" s="107" t="s">
        <v>26</v>
      </c>
      <c r="J32" s="41">
        <v>43264</v>
      </c>
      <c r="K32" s="51" t="s">
        <v>23</v>
      </c>
      <c r="L32" s="42">
        <v>41237000</v>
      </c>
      <c r="M32" s="37">
        <v>2025</v>
      </c>
      <c r="N32" s="44"/>
      <c r="O32" s="45"/>
      <c r="P32" s="46"/>
      <c r="Q32" s="51" t="s">
        <v>264</v>
      </c>
      <c r="R32" s="23"/>
      <c r="S32" s="23"/>
    </row>
    <row r="33" spans="1:19" ht="43.5" x14ac:dyDescent="0.35">
      <c r="A33" s="37" t="s">
        <v>395</v>
      </c>
      <c r="B33" s="37" t="s">
        <v>434</v>
      </c>
      <c r="C33" s="39">
        <v>250</v>
      </c>
      <c r="D33" s="39" t="s">
        <v>27</v>
      </c>
      <c r="E33" s="40">
        <v>115</v>
      </c>
      <c r="F33" s="38" t="s">
        <v>21</v>
      </c>
      <c r="G33" s="39" t="s">
        <v>192</v>
      </c>
      <c r="H33" s="107" t="s">
        <v>635</v>
      </c>
      <c r="I33" s="107" t="s">
        <v>637</v>
      </c>
      <c r="J33" s="41">
        <v>44797</v>
      </c>
      <c r="K33" s="51" t="s">
        <v>23</v>
      </c>
      <c r="L33" s="42">
        <v>158504000</v>
      </c>
      <c r="M33" s="37">
        <v>2025</v>
      </c>
      <c r="N33" s="44"/>
      <c r="O33" s="45"/>
      <c r="P33" s="46"/>
      <c r="Q33" s="51" t="s">
        <v>264</v>
      </c>
      <c r="R33" s="23"/>
      <c r="S33" s="23"/>
    </row>
    <row r="34" spans="1:19" ht="58" x14ac:dyDescent="0.35">
      <c r="A34" s="37" t="s">
        <v>395</v>
      </c>
      <c r="B34" s="37" t="s">
        <v>459</v>
      </c>
      <c r="C34" s="39">
        <v>293</v>
      </c>
      <c r="D34" s="39" t="s">
        <v>266</v>
      </c>
      <c r="E34" s="40" t="s">
        <v>24</v>
      </c>
      <c r="F34" s="38" t="s">
        <v>21</v>
      </c>
      <c r="G34" s="39" t="s">
        <v>192</v>
      </c>
      <c r="H34" s="107" t="s">
        <v>25</v>
      </c>
      <c r="I34" s="107" t="s">
        <v>26</v>
      </c>
      <c r="J34" s="41">
        <v>44244</v>
      </c>
      <c r="K34" s="51" t="s">
        <v>23</v>
      </c>
      <c r="L34" s="42">
        <v>61520000</v>
      </c>
      <c r="M34" s="37">
        <v>2026</v>
      </c>
      <c r="N34" s="44"/>
      <c r="O34" s="45"/>
      <c r="P34" s="46"/>
      <c r="Q34" s="51" t="s">
        <v>264</v>
      </c>
      <c r="R34" s="23"/>
      <c r="S34" s="23"/>
    </row>
    <row r="35" spans="1:19" ht="29" x14ac:dyDescent="0.35">
      <c r="A35" s="37" t="s">
        <v>395</v>
      </c>
      <c r="B35" s="37" t="s">
        <v>456</v>
      </c>
      <c r="C35" s="39">
        <v>297</v>
      </c>
      <c r="D35" s="39" t="s">
        <v>28</v>
      </c>
      <c r="E35" s="40">
        <v>115</v>
      </c>
      <c r="F35" s="38" t="s">
        <v>21</v>
      </c>
      <c r="G35" s="39" t="s">
        <v>192</v>
      </c>
      <c r="H35" s="107" t="s">
        <v>29</v>
      </c>
      <c r="I35" s="107" t="s">
        <v>30</v>
      </c>
      <c r="J35" s="41">
        <v>44399</v>
      </c>
      <c r="K35" s="51" t="s">
        <v>23</v>
      </c>
      <c r="L35" s="42">
        <v>69598000</v>
      </c>
      <c r="M35" s="37">
        <v>2026</v>
      </c>
      <c r="N35" s="44"/>
      <c r="O35" s="45"/>
      <c r="P35" s="46"/>
      <c r="Q35" s="51" t="s">
        <v>264</v>
      </c>
      <c r="R35" s="23"/>
      <c r="S35" s="23"/>
    </row>
    <row r="36" spans="1:19" ht="43.5" x14ac:dyDescent="0.35">
      <c r="A36" s="37" t="s">
        <v>395</v>
      </c>
      <c r="B36" s="37" t="s">
        <v>430</v>
      </c>
      <c r="C36" s="39">
        <v>315</v>
      </c>
      <c r="D36" s="39">
        <v>191</v>
      </c>
      <c r="E36" s="40">
        <v>115</v>
      </c>
      <c r="F36" s="38" t="s">
        <v>21</v>
      </c>
      <c r="G36" s="39" t="s">
        <v>192</v>
      </c>
      <c r="H36" s="107" t="s">
        <v>635</v>
      </c>
      <c r="I36" s="107" t="s">
        <v>637</v>
      </c>
      <c r="J36" s="41">
        <v>44545</v>
      </c>
      <c r="K36" s="51" t="s">
        <v>23</v>
      </c>
      <c r="L36" s="42">
        <v>27840000</v>
      </c>
      <c r="M36" s="37">
        <v>2026</v>
      </c>
      <c r="N36" s="44"/>
      <c r="O36" s="45"/>
      <c r="P36" s="46"/>
      <c r="Q36" s="51" t="s">
        <v>264</v>
      </c>
      <c r="R36" s="23"/>
      <c r="S36" s="23"/>
    </row>
    <row r="37" spans="1:19" ht="43.5" x14ac:dyDescent="0.35">
      <c r="A37" s="37" t="s">
        <v>395</v>
      </c>
      <c r="B37" s="37" t="s">
        <v>446</v>
      </c>
      <c r="C37" s="39">
        <v>317</v>
      </c>
      <c r="D37" s="39" t="s">
        <v>267</v>
      </c>
      <c r="E37" s="40">
        <v>115</v>
      </c>
      <c r="F37" s="38" t="s">
        <v>21</v>
      </c>
      <c r="G37" s="39" t="s">
        <v>192</v>
      </c>
      <c r="H37" s="107" t="s">
        <v>31</v>
      </c>
      <c r="I37" s="107" t="s">
        <v>32</v>
      </c>
      <c r="J37" s="41">
        <v>44545</v>
      </c>
      <c r="K37" s="51" t="s">
        <v>23</v>
      </c>
      <c r="L37" s="42">
        <v>4000000</v>
      </c>
      <c r="M37" s="37">
        <v>2025</v>
      </c>
      <c r="N37" s="44"/>
      <c r="O37" s="45"/>
      <c r="P37" s="46"/>
      <c r="Q37" s="51" t="s">
        <v>264</v>
      </c>
      <c r="R37" s="23"/>
      <c r="S37" s="23"/>
    </row>
    <row r="38" spans="1:19" ht="29" x14ac:dyDescent="0.35">
      <c r="A38" s="37" t="s">
        <v>395</v>
      </c>
      <c r="B38" s="37" t="s">
        <v>447</v>
      </c>
      <c r="C38" s="39">
        <v>421</v>
      </c>
      <c r="D38" s="39" t="s">
        <v>49</v>
      </c>
      <c r="E38" s="40" t="s">
        <v>133</v>
      </c>
      <c r="F38" s="38" t="s">
        <v>21</v>
      </c>
      <c r="G38" s="39" t="s">
        <v>192</v>
      </c>
      <c r="H38" s="107" t="s">
        <v>50</v>
      </c>
      <c r="I38" s="107" t="s">
        <v>50</v>
      </c>
      <c r="J38" s="41">
        <v>42564</v>
      </c>
      <c r="K38" s="51" t="s">
        <v>23</v>
      </c>
      <c r="L38" s="42">
        <v>121092000</v>
      </c>
      <c r="M38" s="37">
        <v>2025</v>
      </c>
      <c r="N38" s="44"/>
      <c r="O38" s="45"/>
      <c r="P38" s="46"/>
      <c r="Q38" s="51" t="s">
        <v>264</v>
      </c>
      <c r="R38" s="23"/>
      <c r="S38" s="23"/>
    </row>
    <row r="39" spans="1:19" ht="43.5" x14ac:dyDescent="0.35">
      <c r="A39" s="37" t="s">
        <v>395</v>
      </c>
      <c r="B39" s="37" t="s">
        <v>514</v>
      </c>
      <c r="C39" s="39">
        <v>458</v>
      </c>
      <c r="D39" s="39" t="s">
        <v>57</v>
      </c>
      <c r="E39" s="40">
        <v>115</v>
      </c>
      <c r="F39" s="38" t="s">
        <v>21</v>
      </c>
      <c r="G39" s="39" t="s">
        <v>192</v>
      </c>
      <c r="H39" s="107" t="s">
        <v>635</v>
      </c>
      <c r="I39" s="107" t="s">
        <v>637</v>
      </c>
      <c r="J39" s="43">
        <v>45616</v>
      </c>
      <c r="K39" s="51" t="s">
        <v>39</v>
      </c>
      <c r="L39" s="42">
        <v>5300000</v>
      </c>
      <c r="M39" s="37">
        <v>2025</v>
      </c>
      <c r="N39" s="50"/>
      <c r="O39" s="45"/>
      <c r="P39" s="46"/>
      <c r="Q39" s="51" t="s">
        <v>264</v>
      </c>
      <c r="R39" s="23"/>
      <c r="S39" s="23"/>
    </row>
    <row r="40" spans="1:19" ht="29" x14ac:dyDescent="0.35">
      <c r="A40" s="37" t="s">
        <v>395</v>
      </c>
      <c r="B40" s="37" t="s">
        <v>640</v>
      </c>
      <c r="C40" s="39">
        <v>465</v>
      </c>
      <c r="D40" s="51" t="s">
        <v>58</v>
      </c>
      <c r="E40" s="40" t="s">
        <v>133</v>
      </c>
      <c r="F40" s="38" t="s">
        <v>21</v>
      </c>
      <c r="G40" s="39" t="s">
        <v>192</v>
      </c>
      <c r="H40" s="107" t="s">
        <v>50</v>
      </c>
      <c r="I40" s="107" t="s">
        <v>50</v>
      </c>
      <c r="J40" s="41">
        <v>42569</v>
      </c>
      <c r="K40" s="51" t="s">
        <v>39</v>
      </c>
      <c r="L40" s="42">
        <v>1747000</v>
      </c>
      <c r="M40" s="37">
        <v>2025</v>
      </c>
      <c r="N40" s="50"/>
      <c r="O40" s="45"/>
      <c r="P40" s="46"/>
      <c r="Q40" s="51">
        <v>2025</v>
      </c>
      <c r="R40" s="23"/>
      <c r="S40" s="23"/>
    </row>
    <row r="41" spans="1:19" ht="29" x14ac:dyDescent="0.35">
      <c r="A41" s="37" t="s">
        <v>395</v>
      </c>
      <c r="B41" s="37" t="s">
        <v>641</v>
      </c>
      <c r="C41" s="39">
        <v>466</v>
      </c>
      <c r="D41" s="51" t="s">
        <v>59</v>
      </c>
      <c r="E41" s="40" t="s">
        <v>133</v>
      </c>
      <c r="F41" s="38" t="s">
        <v>21</v>
      </c>
      <c r="G41" s="39" t="s">
        <v>192</v>
      </c>
      <c r="H41" s="107" t="s">
        <v>50</v>
      </c>
      <c r="I41" s="107" t="s">
        <v>50</v>
      </c>
      <c r="J41" s="41">
        <v>42569</v>
      </c>
      <c r="K41" s="51" t="s">
        <v>39</v>
      </c>
      <c r="L41" s="42">
        <v>3384000</v>
      </c>
      <c r="M41" s="37">
        <v>2025</v>
      </c>
      <c r="N41" s="50"/>
      <c r="O41" s="45"/>
      <c r="P41" s="46"/>
      <c r="Q41" s="51">
        <v>2025</v>
      </c>
      <c r="R41" s="23"/>
      <c r="S41" s="23"/>
    </row>
    <row r="42" spans="1:19" ht="29" x14ac:dyDescent="0.35">
      <c r="A42" s="37" t="s">
        <v>395</v>
      </c>
      <c r="B42" s="37" t="s">
        <v>539</v>
      </c>
      <c r="C42" s="39">
        <v>470</v>
      </c>
      <c r="D42" s="39" t="s">
        <v>60</v>
      </c>
      <c r="E42" s="40">
        <v>115</v>
      </c>
      <c r="F42" s="38" t="s">
        <v>21</v>
      </c>
      <c r="G42" s="39" t="s">
        <v>192</v>
      </c>
      <c r="H42" s="107" t="s">
        <v>46</v>
      </c>
      <c r="I42" s="107" t="s">
        <v>47</v>
      </c>
      <c r="J42" s="41">
        <v>45716</v>
      </c>
      <c r="K42" s="51" t="s">
        <v>61</v>
      </c>
      <c r="L42" s="42" t="s">
        <v>62</v>
      </c>
      <c r="M42" s="37" t="s">
        <v>62</v>
      </c>
      <c r="N42" s="50"/>
      <c r="O42" s="45"/>
      <c r="P42" s="46"/>
      <c r="Q42" s="51" t="s">
        <v>264</v>
      </c>
      <c r="R42" s="23"/>
      <c r="S42" s="23"/>
    </row>
    <row r="43" spans="1:19" ht="29" x14ac:dyDescent="0.35">
      <c r="A43" s="37" t="s">
        <v>395</v>
      </c>
      <c r="B43" s="37" t="s">
        <v>538</v>
      </c>
      <c r="C43" s="39">
        <v>471</v>
      </c>
      <c r="D43" s="39" t="s">
        <v>64</v>
      </c>
      <c r="E43" s="40">
        <v>115</v>
      </c>
      <c r="F43" s="38" t="s">
        <v>21</v>
      </c>
      <c r="G43" s="39" t="s">
        <v>192</v>
      </c>
      <c r="H43" s="107" t="s">
        <v>46</v>
      </c>
      <c r="I43" s="107" t="s">
        <v>47</v>
      </c>
      <c r="J43" s="41">
        <v>45716</v>
      </c>
      <c r="K43" s="51" t="s">
        <v>61</v>
      </c>
      <c r="L43" s="42" t="s">
        <v>62</v>
      </c>
      <c r="M43" s="37" t="s">
        <v>62</v>
      </c>
      <c r="N43" s="50"/>
      <c r="O43" s="45"/>
      <c r="P43" s="46"/>
      <c r="Q43" s="51" t="s">
        <v>264</v>
      </c>
      <c r="R43" s="23"/>
      <c r="S43" s="23"/>
    </row>
    <row r="44" spans="1:19" s="35" customFormat="1" ht="29" x14ac:dyDescent="0.35">
      <c r="A44" s="37" t="s">
        <v>395</v>
      </c>
      <c r="B44" s="37" t="s">
        <v>642</v>
      </c>
      <c r="C44" s="39">
        <v>472</v>
      </c>
      <c r="D44" s="39" t="s">
        <v>65</v>
      </c>
      <c r="E44" s="40">
        <v>115</v>
      </c>
      <c r="F44" s="47" t="s">
        <v>21</v>
      </c>
      <c r="G44" s="39" t="s">
        <v>192</v>
      </c>
      <c r="H44" s="107" t="s">
        <v>46</v>
      </c>
      <c r="I44" s="107" t="s">
        <v>47</v>
      </c>
      <c r="J44" s="41">
        <v>45716</v>
      </c>
      <c r="K44" s="51" t="s">
        <v>61</v>
      </c>
      <c r="L44" s="42" t="s">
        <v>62</v>
      </c>
      <c r="M44" s="37" t="s">
        <v>62</v>
      </c>
      <c r="N44" s="49"/>
      <c r="O44" s="45"/>
      <c r="P44" s="46"/>
      <c r="Q44" s="51">
        <v>2025</v>
      </c>
      <c r="R44" s="23"/>
      <c r="S44" s="23"/>
    </row>
    <row r="45" spans="1:19" ht="29" x14ac:dyDescent="0.35">
      <c r="A45" s="37" t="s">
        <v>395</v>
      </c>
      <c r="B45" s="37" t="s">
        <v>425</v>
      </c>
      <c r="C45" s="39">
        <v>473</v>
      </c>
      <c r="D45" s="39" t="s">
        <v>66</v>
      </c>
      <c r="E45" s="40">
        <v>345</v>
      </c>
      <c r="F45" s="38" t="s">
        <v>21</v>
      </c>
      <c r="G45" s="39" t="s">
        <v>192</v>
      </c>
      <c r="H45" s="107" t="s">
        <v>46</v>
      </c>
      <c r="I45" s="107" t="s">
        <v>47</v>
      </c>
      <c r="J45" s="41">
        <v>45716</v>
      </c>
      <c r="K45" s="51" t="s">
        <v>61</v>
      </c>
      <c r="L45" s="42" t="s">
        <v>62</v>
      </c>
      <c r="M45" s="37" t="s">
        <v>62</v>
      </c>
      <c r="N45" s="50"/>
      <c r="O45" s="45"/>
      <c r="P45" s="46"/>
      <c r="Q45" s="51" t="s">
        <v>264</v>
      </c>
      <c r="R45" s="23"/>
      <c r="S45" s="23"/>
    </row>
    <row r="46" spans="1:19" ht="29" x14ac:dyDescent="0.35">
      <c r="A46" s="37" t="s">
        <v>395</v>
      </c>
      <c r="B46" s="37" t="s">
        <v>540</v>
      </c>
      <c r="C46" s="39">
        <v>474</v>
      </c>
      <c r="D46" s="51" t="s">
        <v>68</v>
      </c>
      <c r="E46" s="40">
        <v>115</v>
      </c>
      <c r="F46" s="38" t="s">
        <v>21</v>
      </c>
      <c r="G46" s="39" t="s">
        <v>192</v>
      </c>
      <c r="H46" s="107" t="s">
        <v>46</v>
      </c>
      <c r="I46" s="107" t="s">
        <v>47</v>
      </c>
      <c r="J46" s="41">
        <v>45716</v>
      </c>
      <c r="K46" s="51" t="s">
        <v>61</v>
      </c>
      <c r="L46" s="42" t="s">
        <v>62</v>
      </c>
      <c r="M46" s="37" t="s">
        <v>62</v>
      </c>
      <c r="N46" s="50"/>
      <c r="O46" s="45"/>
      <c r="P46" s="46"/>
      <c r="Q46" s="51" t="s">
        <v>264</v>
      </c>
      <c r="R46" s="23"/>
      <c r="S46" s="23"/>
    </row>
    <row r="47" spans="1:19" ht="29" x14ac:dyDescent="0.35">
      <c r="A47" s="37" t="s">
        <v>395</v>
      </c>
      <c r="B47" s="37" t="s">
        <v>575</v>
      </c>
      <c r="C47" s="39">
        <v>475</v>
      </c>
      <c r="D47" s="51" t="s">
        <v>69</v>
      </c>
      <c r="E47" s="40">
        <v>115</v>
      </c>
      <c r="F47" s="38" t="s">
        <v>21</v>
      </c>
      <c r="G47" s="39" t="s">
        <v>192</v>
      </c>
      <c r="H47" s="107" t="s">
        <v>46</v>
      </c>
      <c r="I47" s="107" t="s">
        <v>47</v>
      </c>
      <c r="J47" s="41">
        <v>45716</v>
      </c>
      <c r="K47" s="51" t="s">
        <v>61</v>
      </c>
      <c r="L47" s="42" t="s">
        <v>62</v>
      </c>
      <c r="M47" s="37" t="s">
        <v>62</v>
      </c>
      <c r="N47" s="50"/>
      <c r="O47" s="45"/>
      <c r="P47" s="46"/>
      <c r="Q47" s="51" t="s">
        <v>264</v>
      </c>
      <c r="R47" s="23"/>
      <c r="S47" s="23"/>
    </row>
    <row r="48" spans="1:19" s="35" customFormat="1" ht="29" x14ac:dyDescent="0.35">
      <c r="A48" s="37" t="s">
        <v>395</v>
      </c>
      <c r="B48" s="37" t="s">
        <v>537</v>
      </c>
      <c r="C48" s="39">
        <v>476</v>
      </c>
      <c r="D48" s="51" t="s">
        <v>70</v>
      </c>
      <c r="E48" s="40">
        <v>345</v>
      </c>
      <c r="F48" s="38" t="s">
        <v>21</v>
      </c>
      <c r="G48" s="39" t="s">
        <v>192</v>
      </c>
      <c r="H48" s="107" t="s">
        <v>46</v>
      </c>
      <c r="I48" s="107" t="s">
        <v>47</v>
      </c>
      <c r="J48" s="41">
        <v>45716</v>
      </c>
      <c r="K48" s="51" t="s">
        <v>61</v>
      </c>
      <c r="L48" s="42" t="s">
        <v>62</v>
      </c>
      <c r="M48" s="37" t="s">
        <v>62</v>
      </c>
      <c r="N48" s="50"/>
      <c r="O48" s="45"/>
      <c r="P48" s="46"/>
      <c r="Q48" s="51" t="s">
        <v>264</v>
      </c>
      <c r="R48" s="23"/>
      <c r="S48" s="23"/>
    </row>
    <row r="49" spans="1:19" ht="29" x14ac:dyDescent="0.35">
      <c r="A49" s="37" t="s">
        <v>395</v>
      </c>
      <c r="B49" s="37" t="s">
        <v>579</v>
      </c>
      <c r="C49" s="39">
        <v>477</v>
      </c>
      <c r="D49" s="51" t="s">
        <v>71</v>
      </c>
      <c r="E49" s="40">
        <v>115</v>
      </c>
      <c r="F49" s="38" t="s">
        <v>21</v>
      </c>
      <c r="G49" s="39" t="s">
        <v>192</v>
      </c>
      <c r="H49" s="107" t="s">
        <v>46</v>
      </c>
      <c r="I49" s="107" t="s">
        <v>47</v>
      </c>
      <c r="J49" s="41">
        <v>45716</v>
      </c>
      <c r="K49" s="51" t="s">
        <v>61</v>
      </c>
      <c r="L49" s="42" t="s">
        <v>62</v>
      </c>
      <c r="M49" s="37" t="s">
        <v>62</v>
      </c>
      <c r="N49" s="50"/>
      <c r="O49" s="45"/>
      <c r="P49" s="46"/>
      <c r="Q49" s="51" t="s">
        <v>264</v>
      </c>
      <c r="R49" s="23"/>
      <c r="S49" s="23"/>
    </row>
    <row r="50" spans="1:19" ht="29" x14ac:dyDescent="0.35">
      <c r="A50" s="37" t="s">
        <v>395</v>
      </c>
      <c r="B50" s="37" t="s">
        <v>577</v>
      </c>
      <c r="C50" s="39">
        <v>478</v>
      </c>
      <c r="D50" s="51" t="s">
        <v>72</v>
      </c>
      <c r="E50" s="40">
        <v>115</v>
      </c>
      <c r="F50" s="38" t="s">
        <v>21</v>
      </c>
      <c r="G50" s="39" t="s">
        <v>192</v>
      </c>
      <c r="H50" s="107" t="s">
        <v>46</v>
      </c>
      <c r="I50" s="107" t="s">
        <v>47</v>
      </c>
      <c r="J50" s="41">
        <v>45716</v>
      </c>
      <c r="K50" s="51" t="s">
        <v>61</v>
      </c>
      <c r="L50" s="42" t="s">
        <v>62</v>
      </c>
      <c r="M50" s="37" t="s">
        <v>62</v>
      </c>
      <c r="N50" s="50"/>
      <c r="O50" s="45"/>
      <c r="P50" s="46"/>
      <c r="Q50" s="51" t="s">
        <v>264</v>
      </c>
      <c r="R50" s="23"/>
      <c r="S50" s="23"/>
    </row>
    <row r="51" spans="1:19" ht="29" x14ac:dyDescent="0.35">
      <c r="A51" s="37" t="s">
        <v>395</v>
      </c>
      <c r="B51" s="37" t="s">
        <v>576</v>
      </c>
      <c r="C51" s="39">
        <v>479</v>
      </c>
      <c r="D51" s="51" t="s">
        <v>73</v>
      </c>
      <c r="E51" s="40">
        <v>115</v>
      </c>
      <c r="F51" s="38" t="s">
        <v>21</v>
      </c>
      <c r="G51" s="39" t="s">
        <v>192</v>
      </c>
      <c r="H51" s="107" t="s">
        <v>46</v>
      </c>
      <c r="I51" s="107" t="s">
        <v>47</v>
      </c>
      <c r="J51" s="41">
        <v>45716</v>
      </c>
      <c r="K51" s="51" t="s">
        <v>61</v>
      </c>
      <c r="L51" s="42" t="s">
        <v>62</v>
      </c>
      <c r="M51" s="37" t="s">
        <v>62</v>
      </c>
      <c r="N51" s="50"/>
      <c r="O51" s="45"/>
      <c r="P51" s="46"/>
      <c r="Q51" s="51" t="s">
        <v>264</v>
      </c>
      <c r="R51" s="23"/>
      <c r="S51" s="23"/>
    </row>
    <row r="52" spans="1:19" ht="29" x14ac:dyDescent="0.35">
      <c r="A52" s="37" t="s">
        <v>395</v>
      </c>
      <c r="B52" s="37" t="s">
        <v>643</v>
      </c>
      <c r="C52" s="39">
        <v>480</v>
      </c>
      <c r="D52" s="51" t="s">
        <v>74</v>
      </c>
      <c r="E52" s="40">
        <v>115</v>
      </c>
      <c r="F52" s="38" t="s">
        <v>21</v>
      </c>
      <c r="G52" s="39" t="s">
        <v>192</v>
      </c>
      <c r="H52" s="107" t="s">
        <v>46</v>
      </c>
      <c r="I52" s="107" t="s">
        <v>47</v>
      </c>
      <c r="J52" s="41">
        <v>45716</v>
      </c>
      <c r="K52" s="51" t="s">
        <v>61</v>
      </c>
      <c r="L52" s="42" t="s">
        <v>62</v>
      </c>
      <c r="M52" s="37" t="s">
        <v>62</v>
      </c>
      <c r="N52" s="50"/>
      <c r="O52" s="45"/>
      <c r="P52" s="46"/>
      <c r="Q52" s="51">
        <v>2025</v>
      </c>
      <c r="R52" s="23"/>
      <c r="S52" s="23"/>
    </row>
    <row r="53" spans="1:19" s="35" customFormat="1" ht="29" x14ac:dyDescent="0.35">
      <c r="A53" s="37" t="s">
        <v>395</v>
      </c>
      <c r="B53" s="37" t="s">
        <v>513</v>
      </c>
      <c r="C53" s="39">
        <v>481</v>
      </c>
      <c r="D53" s="51" t="s">
        <v>75</v>
      </c>
      <c r="E53" s="40">
        <v>115</v>
      </c>
      <c r="F53" s="38" t="s">
        <v>21</v>
      </c>
      <c r="G53" s="39" t="s">
        <v>192</v>
      </c>
      <c r="H53" s="107" t="s">
        <v>29</v>
      </c>
      <c r="I53" s="107" t="s">
        <v>76</v>
      </c>
      <c r="J53" s="41">
        <v>45716</v>
      </c>
      <c r="K53" s="51" t="s">
        <v>61</v>
      </c>
      <c r="L53" s="42" t="s">
        <v>62</v>
      </c>
      <c r="M53" s="37" t="s">
        <v>62</v>
      </c>
      <c r="N53" s="50"/>
      <c r="O53" s="45"/>
      <c r="P53" s="46"/>
      <c r="Q53" s="51" t="s">
        <v>264</v>
      </c>
      <c r="R53" s="23"/>
      <c r="S53" s="23"/>
    </row>
    <row r="54" spans="1:19" s="35" customFormat="1" ht="29" x14ac:dyDescent="0.35">
      <c r="A54" s="37" t="s">
        <v>395</v>
      </c>
      <c r="B54" s="37" t="s">
        <v>567</v>
      </c>
      <c r="C54" s="39">
        <v>482</v>
      </c>
      <c r="D54" s="51" t="s">
        <v>79</v>
      </c>
      <c r="E54" s="40">
        <v>115</v>
      </c>
      <c r="F54" s="38" t="s">
        <v>21</v>
      </c>
      <c r="G54" s="39" t="s">
        <v>192</v>
      </c>
      <c r="H54" s="107" t="s">
        <v>46</v>
      </c>
      <c r="I54" s="107" t="s">
        <v>47</v>
      </c>
      <c r="J54" s="41">
        <v>45716</v>
      </c>
      <c r="K54" s="51" t="s">
        <v>61</v>
      </c>
      <c r="L54" s="42" t="s">
        <v>62</v>
      </c>
      <c r="M54" s="37" t="s">
        <v>62</v>
      </c>
      <c r="N54" s="50"/>
      <c r="O54" s="45"/>
      <c r="P54" s="46"/>
      <c r="Q54" s="51" t="s">
        <v>264</v>
      </c>
      <c r="R54" s="23"/>
      <c r="S54" s="23"/>
    </row>
    <row r="55" spans="1:19" ht="29" x14ac:dyDescent="0.35">
      <c r="A55" s="37" t="s">
        <v>395</v>
      </c>
      <c r="B55" s="37" t="s">
        <v>522</v>
      </c>
      <c r="C55" s="39">
        <v>483</v>
      </c>
      <c r="D55" s="51" t="s">
        <v>80</v>
      </c>
      <c r="E55" s="40">
        <v>115</v>
      </c>
      <c r="F55" s="38" t="s">
        <v>21</v>
      </c>
      <c r="G55" s="39" t="s">
        <v>192</v>
      </c>
      <c r="H55" s="107" t="s">
        <v>46</v>
      </c>
      <c r="I55" s="107" t="s">
        <v>47</v>
      </c>
      <c r="J55" s="41">
        <v>45716</v>
      </c>
      <c r="K55" s="51" t="s">
        <v>61</v>
      </c>
      <c r="L55" s="42" t="s">
        <v>62</v>
      </c>
      <c r="M55" s="37" t="s">
        <v>62</v>
      </c>
      <c r="N55" s="50"/>
      <c r="O55" s="45"/>
      <c r="P55" s="46"/>
      <c r="Q55" s="51" t="s">
        <v>264</v>
      </c>
      <c r="R55" s="23"/>
      <c r="S55" s="23"/>
    </row>
    <row r="56" spans="1:19" ht="58" x14ac:dyDescent="0.35">
      <c r="A56" s="37" t="s">
        <v>395</v>
      </c>
      <c r="B56" s="37" t="s">
        <v>419</v>
      </c>
      <c r="C56" s="39">
        <v>349</v>
      </c>
      <c r="D56" s="39" t="s">
        <v>269</v>
      </c>
      <c r="E56" s="40">
        <v>345</v>
      </c>
      <c r="F56" s="38" t="s">
        <v>21</v>
      </c>
      <c r="G56" s="39" t="s">
        <v>35</v>
      </c>
      <c r="H56" s="107" t="s">
        <v>633</v>
      </c>
      <c r="I56" s="107" t="s">
        <v>36</v>
      </c>
      <c r="J56" s="41">
        <v>44727</v>
      </c>
      <c r="K56" s="51" t="s">
        <v>23</v>
      </c>
      <c r="L56" s="42">
        <v>19652000</v>
      </c>
      <c r="M56" s="37">
        <v>2026</v>
      </c>
      <c r="N56" s="44"/>
      <c r="O56" s="45"/>
      <c r="P56" s="46"/>
      <c r="Q56" s="51" t="s">
        <v>264</v>
      </c>
      <c r="R56" s="23"/>
      <c r="S56" s="23"/>
    </row>
    <row r="57" spans="1:19" ht="58" x14ac:dyDescent="0.35">
      <c r="A57" s="37" t="s">
        <v>395</v>
      </c>
      <c r="B57" s="37" t="s">
        <v>448</v>
      </c>
      <c r="C57" s="39">
        <v>351</v>
      </c>
      <c r="D57" s="39" t="s">
        <v>270</v>
      </c>
      <c r="E57" s="40">
        <v>115</v>
      </c>
      <c r="F57" s="38" t="s">
        <v>21</v>
      </c>
      <c r="G57" s="39" t="s">
        <v>35</v>
      </c>
      <c r="H57" s="107" t="s">
        <v>633</v>
      </c>
      <c r="I57" s="107" t="s">
        <v>37</v>
      </c>
      <c r="J57" s="41">
        <v>44849</v>
      </c>
      <c r="K57" s="51" t="s">
        <v>23</v>
      </c>
      <c r="L57" s="42">
        <v>72193000</v>
      </c>
      <c r="M57" s="37">
        <v>2025</v>
      </c>
      <c r="N57" s="44"/>
      <c r="O57" s="45"/>
      <c r="P57" s="46"/>
      <c r="Q57" s="51" t="s">
        <v>264</v>
      </c>
      <c r="R57" s="23"/>
      <c r="S57" s="23"/>
    </row>
    <row r="58" spans="1:19" ht="43.5" x14ac:dyDescent="0.35">
      <c r="A58" s="37" t="s">
        <v>395</v>
      </c>
      <c r="B58" s="37" t="s">
        <v>457</v>
      </c>
      <c r="C58" s="39">
        <v>387</v>
      </c>
      <c r="D58" s="39" t="s">
        <v>40</v>
      </c>
      <c r="E58" s="40">
        <v>115</v>
      </c>
      <c r="F58" s="38" t="s">
        <v>21</v>
      </c>
      <c r="G58" s="39" t="s">
        <v>35</v>
      </c>
      <c r="H58" s="107" t="s">
        <v>635</v>
      </c>
      <c r="I58" s="107" t="s">
        <v>637</v>
      </c>
      <c r="J58" s="41">
        <v>45064</v>
      </c>
      <c r="K58" s="51" t="s">
        <v>41</v>
      </c>
      <c r="L58" s="42">
        <v>100000000</v>
      </c>
      <c r="M58" s="37">
        <v>2028</v>
      </c>
      <c r="N58" s="44"/>
      <c r="O58" s="45"/>
      <c r="P58" s="46"/>
      <c r="Q58" s="51" t="s">
        <v>264</v>
      </c>
      <c r="R58" s="23"/>
      <c r="S58" s="23"/>
    </row>
    <row r="59" spans="1:19" ht="43.5" x14ac:dyDescent="0.35">
      <c r="A59" s="37" t="s">
        <v>395</v>
      </c>
      <c r="B59" s="37" t="s">
        <v>458</v>
      </c>
      <c r="C59" s="39">
        <v>388</v>
      </c>
      <c r="D59" s="39" t="s">
        <v>42</v>
      </c>
      <c r="E59" s="40">
        <v>115</v>
      </c>
      <c r="F59" s="38" t="s">
        <v>21</v>
      </c>
      <c r="G59" s="39" t="s">
        <v>35</v>
      </c>
      <c r="H59" s="107" t="s">
        <v>635</v>
      </c>
      <c r="I59" s="107" t="s">
        <v>637</v>
      </c>
      <c r="J59" s="41">
        <v>45064</v>
      </c>
      <c r="K59" s="51" t="s">
        <v>23</v>
      </c>
      <c r="L59" s="42">
        <v>70938000</v>
      </c>
      <c r="M59" s="37">
        <v>2026</v>
      </c>
      <c r="N59" s="44"/>
      <c r="O59" s="45"/>
      <c r="P59" s="46"/>
      <c r="Q59" s="51" t="s">
        <v>264</v>
      </c>
      <c r="R59" s="23"/>
      <c r="S59" s="23"/>
    </row>
    <row r="60" spans="1:19" ht="43.5" x14ac:dyDescent="0.35">
      <c r="A60" s="37" t="s">
        <v>395</v>
      </c>
      <c r="B60" s="37" t="s">
        <v>449</v>
      </c>
      <c r="C60" s="39">
        <v>406</v>
      </c>
      <c r="D60" s="39" t="s">
        <v>43</v>
      </c>
      <c r="E60" s="40">
        <v>115</v>
      </c>
      <c r="F60" s="38" t="s">
        <v>21</v>
      </c>
      <c r="G60" s="39" t="s">
        <v>35</v>
      </c>
      <c r="H60" s="107" t="s">
        <v>635</v>
      </c>
      <c r="I60" s="107" t="s">
        <v>637</v>
      </c>
      <c r="J60" s="41">
        <v>45092</v>
      </c>
      <c r="K60" s="51" t="s">
        <v>23</v>
      </c>
      <c r="L60" s="42">
        <v>62446000</v>
      </c>
      <c r="M60" s="37">
        <v>2026</v>
      </c>
      <c r="N60" s="44"/>
      <c r="O60" s="45"/>
      <c r="P60" s="46"/>
      <c r="Q60" s="51" t="s">
        <v>264</v>
      </c>
      <c r="R60" s="23"/>
      <c r="S60" s="23"/>
    </row>
    <row r="61" spans="1:19" ht="43.5" x14ac:dyDescent="0.35">
      <c r="A61" s="37" t="s">
        <v>395</v>
      </c>
      <c r="B61" s="37" t="s">
        <v>450</v>
      </c>
      <c r="C61" s="39">
        <v>409</v>
      </c>
      <c r="D61" s="39" t="s">
        <v>44</v>
      </c>
      <c r="E61" s="40">
        <v>115</v>
      </c>
      <c r="F61" s="38" t="s">
        <v>21</v>
      </c>
      <c r="G61" s="39" t="s">
        <v>35</v>
      </c>
      <c r="H61" s="107" t="s">
        <v>635</v>
      </c>
      <c r="I61" s="107" t="s">
        <v>637</v>
      </c>
      <c r="J61" s="41">
        <v>45092</v>
      </c>
      <c r="K61" s="51" t="s">
        <v>23</v>
      </c>
      <c r="L61" s="42">
        <v>53586000</v>
      </c>
      <c r="M61" s="37">
        <v>2026</v>
      </c>
      <c r="N61" s="44"/>
      <c r="O61" s="45"/>
      <c r="P61" s="46"/>
      <c r="Q61" s="51" t="s">
        <v>264</v>
      </c>
      <c r="R61" s="23"/>
      <c r="S61" s="23"/>
    </row>
    <row r="62" spans="1:19" ht="43.5" x14ac:dyDescent="0.35">
      <c r="A62" s="37" t="s">
        <v>395</v>
      </c>
      <c r="B62" s="37" t="s">
        <v>451</v>
      </c>
      <c r="C62" s="39">
        <v>410</v>
      </c>
      <c r="D62" s="39" t="s">
        <v>45</v>
      </c>
      <c r="E62" s="40">
        <v>115</v>
      </c>
      <c r="F62" s="38" t="s">
        <v>21</v>
      </c>
      <c r="G62" s="39" t="s">
        <v>35</v>
      </c>
      <c r="H62" s="107" t="s">
        <v>635</v>
      </c>
      <c r="I62" s="107" t="s">
        <v>637</v>
      </c>
      <c r="J62" s="41">
        <v>45092</v>
      </c>
      <c r="K62" s="51" t="s">
        <v>23</v>
      </c>
      <c r="L62" s="42">
        <v>25438000</v>
      </c>
      <c r="M62" s="37">
        <v>2025</v>
      </c>
      <c r="N62" s="44"/>
      <c r="O62" s="45"/>
      <c r="P62" s="46"/>
      <c r="Q62" s="51" t="s">
        <v>264</v>
      </c>
      <c r="R62" s="23"/>
      <c r="S62" s="23"/>
    </row>
    <row r="63" spans="1:19" ht="58" x14ac:dyDescent="0.35">
      <c r="A63" s="37" t="s">
        <v>395</v>
      </c>
      <c r="B63" s="37" t="s">
        <v>452</v>
      </c>
      <c r="C63" s="39">
        <v>411</v>
      </c>
      <c r="D63" s="39" t="s">
        <v>273</v>
      </c>
      <c r="E63" s="40" t="s">
        <v>24</v>
      </c>
      <c r="F63" s="38" t="s">
        <v>21</v>
      </c>
      <c r="G63" s="39" t="s">
        <v>35</v>
      </c>
      <c r="H63" s="107" t="s">
        <v>633</v>
      </c>
      <c r="I63" s="107" t="s">
        <v>48</v>
      </c>
      <c r="J63" s="41">
        <v>45093</v>
      </c>
      <c r="K63" s="51" t="s">
        <v>23</v>
      </c>
      <c r="L63" s="42">
        <v>7185000</v>
      </c>
      <c r="M63" s="37">
        <v>2026</v>
      </c>
      <c r="N63" s="44"/>
      <c r="O63" s="45"/>
      <c r="P63" s="46"/>
      <c r="Q63" s="51" t="s">
        <v>264</v>
      </c>
      <c r="R63" s="23"/>
      <c r="S63" s="23"/>
    </row>
    <row r="64" spans="1:19" ht="43.5" x14ac:dyDescent="0.35">
      <c r="A64" s="37" t="s">
        <v>395</v>
      </c>
      <c r="B64" s="37" t="s">
        <v>399</v>
      </c>
      <c r="C64" s="39">
        <v>444</v>
      </c>
      <c r="D64" s="39" t="s">
        <v>56</v>
      </c>
      <c r="E64" s="40">
        <v>115</v>
      </c>
      <c r="F64" s="38" t="s">
        <v>21</v>
      </c>
      <c r="G64" s="39" t="s">
        <v>35</v>
      </c>
      <c r="H64" s="107" t="s">
        <v>635</v>
      </c>
      <c r="I64" s="107" t="s">
        <v>637</v>
      </c>
      <c r="J64" s="41">
        <v>45350</v>
      </c>
      <c r="K64" s="51" t="s">
        <v>41</v>
      </c>
      <c r="L64" s="42">
        <v>384600000</v>
      </c>
      <c r="M64" s="37">
        <v>2029</v>
      </c>
      <c r="N64" s="44"/>
      <c r="O64" s="45"/>
      <c r="P64" s="46"/>
      <c r="Q64" s="51" t="s">
        <v>264</v>
      </c>
      <c r="R64" s="23"/>
      <c r="S64" s="23"/>
    </row>
    <row r="65" spans="1:19" ht="58" x14ac:dyDescent="0.35">
      <c r="A65" s="37" t="s">
        <v>395</v>
      </c>
      <c r="B65" s="37" t="s">
        <v>644</v>
      </c>
      <c r="C65" s="39">
        <v>445</v>
      </c>
      <c r="D65" s="39" t="s">
        <v>275</v>
      </c>
      <c r="E65" s="40">
        <v>115</v>
      </c>
      <c r="F65" s="47" t="s">
        <v>21</v>
      </c>
      <c r="G65" s="39" t="s">
        <v>35</v>
      </c>
      <c r="H65" s="107" t="s">
        <v>633</v>
      </c>
      <c r="I65" s="107" t="s">
        <v>48</v>
      </c>
      <c r="J65" s="41">
        <v>45463</v>
      </c>
      <c r="K65" s="51" t="s">
        <v>23</v>
      </c>
      <c r="L65" s="42">
        <v>5067000</v>
      </c>
      <c r="M65" s="48">
        <v>2025</v>
      </c>
      <c r="N65" s="49"/>
      <c r="O65" s="45"/>
      <c r="P65" s="46"/>
      <c r="Q65" s="51">
        <v>2025</v>
      </c>
      <c r="R65" s="23"/>
      <c r="S65" s="23"/>
    </row>
    <row r="66" spans="1:19" ht="58" x14ac:dyDescent="0.35">
      <c r="A66" s="37" t="s">
        <v>395</v>
      </c>
      <c r="B66" s="37" t="s">
        <v>528</v>
      </c>
      <c r="C66" s="39">
        <v>451</v>
      </c>
      <c r="D66" s="39" t="s">
        <v>277</v>
      </c>
      <c r="E66" s="40">
        <v>345</v>
      </c>
      <c r="F66" s="38" t="s">
        <v>21</v>
      </c>
      <c r="G66" s="39" t="s">
        <v>35</v>
      </c>
      <c r="H66" s="107" t="s">
        <v>633</v>
      </c>
      <c r="I66" s="107" t="s">
        <v>34</v>
      </c>
      <c r="J66" s="43">
        <v>45553</v>
      </c>
      <c r="K66" s="51" t="s">
        <v>23</v>
      </c>
      <c r="L66" s="42">
        <v>10268000</v>
      </c>
      <c r="M66" s="37">
        <v>2027</v>
      </c>
      <c r="N66" s="50"/>
      <c r="O66" s="45"/>
      <c r="P66" s="46"/>
      <c r="Q66" s="51" t="s">
        <v>264</v>
      </c>
      <c r="R66" s="23"/>
      <c r="S66" s="23"/>
    </row>
    <row r="67" spans="1:19" ht="29" x14ac:dyDescent="0.35">
      <c r="A67" s="37" t="s">
        <v>395</v>
      </c>
      <c r="B67" s="37" t="s">
        <v>398</v>
      </c>
      <c r="C67" s="39">
        <v>457</v>
      </c>
      <c r="D67" s="51" t="s">
        <v>175</v>
      </c>
      <c r="E67" s="40">
        <v>345</v>
      </c>
      <c r="F67" s="38" t="s">
        <v>176</v>
      </c>
      <c r="G67" s="39" t="s">
        <v>177</v>
      </c>
      <c r="H67" s="107" t="s">
        <v>178</v>
      </c>
      <c r="I67" s="107" t="s">
        <v>637</v>
      </c>
      <c r="J67" s="41">
        <v>45444</v>
      </c>
      <c r="K67" s="51" t="s">
        <v>23</v>
      </c>
      <c r="L67" s="42">
        <v>344380000</v>
      </c>
      <c r="M67" s="37">
        <v>2039</v>
      </c>
      <c r="N67" s="50"/>
      <c r="O67" s="45"/>
      <c r="P67" s="46"/>
      <c r="Q67" s="51" t="s">
        <v>264</v>
      </c>
      <c r="R67" s="23"/>
      <c r="S67" s="23"/>
    </row>
    <row r="68" spans="1:19" ht="58" x14ac:dyDescent="0.35">
      <c r="A68" s="37" t="s">
        <v>395</v>
      </c>
      <c r="B68" s="37" t="s">
        <v>460</v>
      </c>
      <c r="C68" s="39">
        <v>354</v>
      </c>
      <c r="D68" s="51" t="s">
        <v>193</v>
      </c>
      <c r="E68" s="40">
        <v>115</v>
      </c>
      <c r="F68" s="38" t="s">
        <v>191</v>
      </c>
      <c r="G68" s="39" t="s">
        <v>192</v>
      </c>
      <c r="H68" s="107" t="s">
        <v>633</v>
      </c>
      <c r="I68" s="107" t="s">
        <v>194</v>
      </c>
      <c r="J68" s="41">
        <v>44945</v>
      </c>
      <c r="K68" s="51" t="s">
        <v>23</v>
      </c>
      <c r="L68" s="42">
        <v>6170000</v>
      </c>
      <c r="M68" s="37">
        <v>2026</v>
      </c>
      <c r="N68" s="50"/>
      <c r="O68" s="45"/>
      <c r="P68" s="46"/>
      <c r="Q68" s="51" t="s">
        <v>264</v>
      </c>
      <c r="R68" s="23"/>
      <c r="S68" s="23"/>
    </row>
    <row r="69" spans="1:19" ht="58" x14ac:dyDescent="0.35">
      <c r="A69" s="37" t="s">
        <v>395</v>
      </c>
      <c r="B69" s="37" t="s">
        <v>461</v>
      </c>
      <c r="C69" s="39">
        <v>294</v>
      </c>
      <c r="D69" s="51" t="s">
        <v>197</v>
      </c>
      <c r="E69" s="40">
        <v>115</v>
      </c>
      <c r="F69" s="38" t="s">
        <v>191</v>
      </c>
      <c r="G69" s="39" t="s">
        <v>192</v>
      </c>
      <c r="H69" s="107" t="s">
        <v>633</v>
      </c>
      <c r="I69" s="107" t="s">
        <v>194</v>
      </c>
      <c r="J69" s="41">
        <v>44335</v>
      </c>
      <c r="K69" s="51" t="s">
        <v>23</v>
      </c>
      <c r="L69" s="42">
        <v>39877000</v>
      </c>
      <c r="M69" s="37">
        <v>2026</v>
      </c>
      <c r="N69" s="50"/>
      <c r="O69" s="45"/>
      <c r="P69" s="46"/>
      <c r="Q69" s="51" t="s">
        <v>264</v>
      </c>
      <c r="R69" s="23"/>
      <c r="S69" s="23"/>
    </row>
    <row r="70" spans="1:19" ht="43.5" x14ac:dyDescent="0.35">
      <c r="A70" s="37" t="s">
        <v>395</v>
      </c>
      <c r="B70" s="37" t="s">
        <v>462</v>
      </c>
      <c r="C70" s="39">
        <v>439</v>
      </c>
      <c r="D70" s="51" t="s">
        <v>198</v>
      </c>
      <c r="E70" s="40">
        <v>115</v>
      </c>
      <c r="F70" s="38" t="s">
        <v>191</v>
      </c>
      <c r="G70" s="39" t="s">
        <v>192</v>
      </c>
      <c r="H70" s="107" t="s">
        <v>635</v>
      </c>
      <c r="I70" s="107" t="s">
        <v>637</v>
      </c>
      <c r="J70" s="41">
        <v>45427</v>
      </c>
      <c r="K70" s="51" t="s">
        <v>23</v>
      </c>
      <c r="L70" s="42">
        <v>39013470</v>
      </c>
      <c r="M70" s="37">
        <v>2025</v>
      </c>
      <c r="N70" s="50"/>
      <c r="O70" s="45"/>
      <c r="P70" s="46"/>
      <c r="Q70" s="51" t="s">
        <v>264</v>
      </c>
      <c r="R70" s="23"/>
      <c r="S70" s="23"/>
    </row>
    <row r="71" spans="1:19" ht="43.5" x14ac:dyDescent="0.35">
      <c r="A71" s="37" t="s">
        <v>395</v>
      </c>
      <c r="B71" s="37" t="s">
        <v>463</v>
      </c>
      <c r="C71" s="39">
        <v>419</v>
      </c>
      <c r="D71" s="51" t="s">
        <v>199</v>
      </c>
      <c r="E71" s="40">
        <v>115</v>
      </c>
      <c r="F71" s="38" t="s">
        <v>191</v>
      </c>
      <c r="G71" s="39" t="s">
        <v>192</v>
      </c>
      <c r="H71" s="107" t="s">
        <v>635</v>
      </c>
      <c r="I71" s="107" t="s">
        <v>637</v>
      </c>
      <c r="J71" s="41">
        <v>45132</v>
      </c>
      <c r="K71" s="51" t="s">
        <v>23</v>
      </c>
      <c r="L71" s="42">
        <v>66677000</v>
      </c>
      <c r="M71" s="37">
        <v>2026</v>
      </c>
      <c r="N71" s="50"/>
      <c r="O71" s="45"/>
      <c r="P71" s="46"/>
      <c r="Q71" s="51" t="s">
        <v>264</v>
      </c>
      <c r="R71" s="23"/>
      <c r="S71" s="23"/>
    </row>
    <row r="72" spans="1:19" ht="43.5" x14ac:dyDescent="0.35">
      <c r="A72" s="37" t="s">
        <v>395</v>
      </c>
      <c r="B72" s="37" t="s">
        <v>464</v>
      </c>
      <c r="C72" s="39">
        <v>437</v>
      </c>
      <c r="D72" s="51" t="s">
        <v>200</v>
      </c>
      <c r="E72" s="40">
        <v>345</v>
      </c>
      <c r="F72" s="38" t="s">
        <v>191</v>
      </c>
      <c r="G72" s="39" t="s">
        <v>192</v>
      </c>
      <c r="H72" s="107" t="s">
        <v>635</v>
      </c>
      <c r="I72" s="107" t="s">
        <v>637</v>
      </c>
      <c r="J72" s="41">
        <v>45400</v>
      </c>
      <c r="K72" s="51" t="s">
        <v>23</v>
      </c>
      <c r="L72" s="42">
        <v>72591000</v>
      </c>
      <c r="M72" s="37">
        <v>2025</v>
      </c>
      <c r="N72" s="50"/>
      <c r="O72" s="45"/>
      <c r="P72" s="46"/>
      <c r="Q72" s="51" t="s">
        <v>264</v>
      </c>
      <c r="R72" s="23"/>
      <c r="S72" s="23"/>
    </row>
    <row r="73" spans="1:19" ht="58" x14ac:dyDescent="0.35">
      <c r="A73" s="37" t="s">
        <v>395</v>
      </c>
      <c r="B73" s="37" t="s">
        <v>466</v>
      </c>
      <c r="C73" s="39">
        <v>328</v>
      </c>
      <c r="D73" s="51" t="s">
        <v>203</v>
      </c>
      <c r="E73" s="40" t="s">
        <v>24</v>
      </c>
      <c r="F73" s="38" t="s">
        <v>191</v>
      </c>
      <c r="G73" s="39" t="s">
        <v>192</v>
      </c>
      <c r="H73" s="107" t="s">
        <v>633</v>
      </c>
      <c r="I73" s="107" t="s">
        <v>194</v>
      </c>
      <c r="J73" s="41">
        <v>44679</v>
      </c>
      <c r="K73" s="51" t="s">
        <v>39</v>
      </c>
      <c r="L73" s="42">
        <v>37795735</v>
      </c>
      <c r="M73" s="37">
        <v>2028</v>
      </c>
      <c r="N73" s="50"/>
      <c r="O73" s="45"/>
      <c r="P73" s="46"/>
      <c r="Q73" s="51" t="s">
        <v>264</v>
      </c>
      <c r="R73" s="23"/>
      <c r="S73" s="23"/>
    </row>
    <row r="74" spans="1:19" ht="58" x14ac:dyDescent="0.35">
      <c r="A74" s="37" t="s">
        <v>395</v>
      </c>
      <c r="B74" s="37" t="s">
        <v>467</v>
      </c>
      <c r="C74" s="39">
        <v>336</v>
      </c>
      <c r="D74" s="51" t="s">
        <v>204</v>
      </c>
      <c r="E74" s="40" t="s">
        <v>205</v>
      </c>
      <c r="F74" s="38" t="s">
        <v>191</v>
      </c>
      <c r="G74" s="39" t="s">
        <v>192</v>
      </c>
      <c r="H74" s="107" t="s">
        <v>633</v>
      </c>
      <c r="I74" s="107" t="s">
        <v>194</v>
      </c>
      <c r="J74" s="41">
        <v>44797</v>
      </c>
      <c r="K74" s="51" t="s">
        <v>39</v>
      </c>
      <c r="L74" s="42">
        <v>62180000</v>
      </c>
      <c r="M74" s="37">
        <v>2029</v>
      </c>
      <c r="N74" s="50"/>
      <c r="O74" s="45"/>
      <c r="P74" s="46"/>
      <c r="Q74" s="51" t="s">
        <v>264</v>
      </c>
      <c r="R74" s="23"/>
      <c r="S74" s="23"/>
    </row>
    <row r="75" spans="1:19" ht="58" x14ac:dyDescent="0.35">
      <c r="A75" s="37" t="s">
        <v>395</v>
      </c>
      <c r="B75" s="37" t="s">
        <v>469</v>
      </c>
      <c r="C75" s="39">
        <v>384</v>
      </c>
      <c r="D75" s="51" t="s">
        <v>208</v>
      </c>
      <c r="E75" s="40">
        <v>69</v>
      </c>
      <c r="F75" s="38" t="s">
        <v>191</v>
      </c>
      <c r="G75" s="39" t="s">
        <v>192</v>
      </c>
      <c r="H75" s="107" t="s">
        <v>633</v>
      </c>
      <c r="I75" s="107" t="s">
        <v>295</v>
      </c>
      <c r="J75" s="41">
        <v>45001</v>
      </c>
      <c r="K75" s="51" t="s">
        <v>41</v>
      </c>
      <c r="L75" s="42">
        <v>8900000</v>
      </c>
      <c r="M75" s="37">
        <v>2028</v>
      </c>
      <c r="N75" s="50"/>
      <c r="O75" s="45"/>
      <c r="P75" s="46"/>
      <c r="Q75" s="51" t="s">
        <v>264</v>
      </c>
      <c r="R75" s="23"/>
      <c r="S75" s="23"/>
    </row>
    <row r="76" spans="1:19" ht="58" x14ac:dyDescent="0.35">
      <c r="A76" s="37" t="s">
        <v>395</v>
      </c>
      <c r="B76" s="37" t="s">
        <v>470</v>
      </c>
      <c r="C76" s="39">
        <v>236</v>
      </c>
      <c r="D76" s="51" t="s">
        <v>209</v>
      </c>
      <c r="E76" s="40" t="s">
        <v>196</v>
      </c>
      <c r="F76" s="38" t="s">
        <v>191</v>
      </c>
      <c r="G76" s="39" t="s">
        <v>192</v>
      </c>
      <c r="H76" s="107" t="s">
        <v>633</v>
      </c>
      <c r="I76" s="107" t="s">
        <v>295</v>
      </c>
      <c r="J76" s="41">
        <v>43944</v>
      </c>
      <c r="K76" s="51" t="s">
        <v>61</v>
      </c>
      <c r="L76" s="42"/>
      <c r="M76" s="37">
        <v>2030</v>
      </c>
      <c r="N76" s="50"/>
      <c r="O76" s="45"/>
      <c r="P76" s="46"/>
      <c r="Q76" s="51" t="s">
        <v>264</v>
      </c>
      <c r="R76" s="23"/>
      <c r="S76" s="23"/>
    </row>
    <row r="77" spans="1:19" ht="43.5" x14ac:dyDescent="0.35">
      <c r="A77" s="37" t="s">
        <v>395</v>
      </c>
      <c r="B77" s="37" t="s">
        <v>472</v>
      </c>
      <c r="C77" s="39">
        <v>420</v>
      </c>
      <c r="D77" s="51" t="s">
        <v>211</v>
      </c>
      <c r="E77" s="40">
        <v>115</v>
      </c>
      <c r="F77" s="38" t="s">
        <v>191</v>
      </c>
      <c r="G77" s="39" t="s">
        <v>192</v>
      </c>
      <c r="H77" s="107" t="s">
        <v>635</v>
      </c>
      <c r="I77" s="107" t="s">
        <v>637</v>
      </c>
      <c r="J77" s="41">
        <v>45132</v>
      </c>
      <c r="K77" s="51" t="s">
        <v>41</v>
      </c>
      <c r="L77" s="42">
        <v>131980000</v>
      </c>
      <c r="M77" s="37">
        <v>2029</v>
      </c>
      <c r="N77" s="50"/>
      <c r="O77" s="45"/>
      <c r="P77" s="46"/>
      <c r="Q77" s="51" t="s">
        <v>264</v>
      </c>
      <c r="R77" s="23"/>
      <c r="S77" s="23"/>
    </row>
    <row r="78" spans="1:19" ht="58" x14ac:dyDescent="0.35">
      <c r="A78" s="37" t="s">
        <v>395</v>
      </c>
      <c r="B78" s="37" t="s">
        <v>474</v>
      </c>
      <c r="C78" s="39">
        <v>400</v>
      </c>
      <c r="D78" s="51" t="s">
        <v>213</v>
      </c>
      <c r="E78" s="40" t="s">
        <v>196</v>
      </c>
      <c r="F78" s="38" t="s">
        <v>191</v>
      </c>
      <c r="G78" s="39" t="s">
        <v>192</v>
      </c>
      <c r="H78" s="107" t="s">
        <v>633</v>
      </c>
      <c r="I78" s="107" t="s">
        <v>202</v>
      </c>
      <c r="J78" s="41">
        <v>45058</v>
      </c>
      <c r="K78" s="51" t="s">
        <v>41</v>
      </c>
      <c r="L78" s="42">
        <v>60985070</v>
      </c>
      <c r="M78" s="37">
        <v>2030</v>
      </c>
      <c r="N78" s="50"/>
      <c r="O78" s="45"/>
      <c r="P78" s="46"/>
      <c r="Q78" s="51" t="s">
        <v>264</v>
      </c>
      <c r="R78" s="23"/>
      <c r="S78" s="23"/>
    </row>
    <row r="79" spans="1:19" ht="43.5" x14ac:dyDescent="0.35">
      <c r="A79" s="37" t="s">
        <v>395</v>
      </c>
      <c r="B79" s="37" t="s">
        <v>475</v>
      </c>
      <c r="C79" s="39">
        <v>337</v>
      </c>
      <c r="D79" s="51" t="s">
        <v>214</v>
      </c>
      <c r="E79" s="40">
        <v>69</v>
      </c>
      <c r="F79" s="38" t="s">
        <v>191</v>
      </c>
      <c r="G79" s="39" t="s">
        <v>192</v>
      </c>
      <c r="H79" s="107" t="s">
        <v>635</v>
      </c>
      <c r="I79" s="107" t="s">
        <v>637</v>
      </c>
      <c r="J79" s="41">
        <v>44727</v>
      </c>
      <c r="K79" s="51" t="s">
        <v>61</v>
      </c>
      <c r="L79" s="42"/>
      <c r="M79" s="37">
        <v>2030</v>
      </c>
      <c r="N79" s="50"/>
      <c r="O79" s="45"/>
      <c r="P79" s="46"/>
      <c r="Q79" s="51" t="s">
        <v>264</v>
      </c>
      <c r="R79" s="23"/>
      <c r="S79" s="23"/>
    </row>
    <row r="80" spans="1:19" ht="43.5" x14ac:dyDescent="0.35">
      <c r="A80" s="37" t="s">
        <v>395</v>
      </c>
      <c r="B80" s="37" t="s">
        <v>645</v>
      </c>
      <c r="C80" s="39">
        <v>447</v>
      </c>
      <c r="D80" s="51" t="s">
        <v>215</v>
      </c>
      <c r="E80" s="40">
        <v>115</v>
      </c>
      <c r="F80" s="38" t="s">
        <v>191</v>
      </c>
      <c r="G80" s="39" t="s">
        <v>192</v>
      </c>
      <c r="H80" s="107" t="s">
        <v>635</v>
      </c>
      <c r="I80" s="107" t="s">
        <v>637</v>
      </c>
      <c r="J80" s="41">
        <v>45436</v>
      </c>
      <c r="K80" s="51" t="s">
        <v>41</v>
      </c>
      <c r="L80" s="42">
        <v>345000000</v>
      </c>
      <c r="M80" s="37">
        <v>2030</v>
      </c>
      <c r="N80" s="50"/>
      <c r="O80" s="45"/>
      <c r="P80" s="46"/>
      <c r="Q80" s="51">
        <v>2025</v>
      </c>
      <c r="R80" s="23"/>
      <c r="S80" s="23"/>
    </row>
    <row r="81" spans="1:19" ht="43.5" x14ac:dyDescent="0.35">
      <c r="A81" s="37" t="s">
        <v>395</v>
      </c>
      <c r="B81" s="37" t="s">
        <v>646</v>
      </c>
      <c r="C81" s="39">
        <v>460</v>
      </c>
      <c r="D81" s="51" t="s">
        <v>217</v>
      </c>
      <c r="E81" s="40">
        <v>115</v>
      </c>
      <c r="F81" s="38" t="s">
        <v>191</v>
      </c>
      <c r="G81" s="39" t="s">
        <v>192</v>
      </c>
      <c r="H81" s="107" t="s">
        <v>635</v>
      </c>
      <c r="I81" s="107" t="s">
        <v>635</v>
      </c>
      <c r="J81" s="41">
        <v>45566</v>
      </c>
      <c r="K81" s="51" t="s">
        <v>41</v>
      </c>
      <c r="L81" s="42">
        <v>46653000</v>
      </c>
      <c r="M81" s="37">
        <v>2027</v>
      </c>
      <c r="N81" s="50"/>
      <c r="O81" s="45"/>
      <c r="P81" s="46"/>
      <c r="Q81" s="51">
        <v>2025</v>
      </c>
      <c r="R81" s="23"/>
      <c r="S81" s="23"/>
    </row>
    <row r="82" spans="1:19" ht="43.5" x14ac:dyDescent="0.35">
      <c r="A82" s="37" t="s">
        <v>395</v>
      </c>
      <c r="B82" s="37" t="s">
        <v>477</v>
      </c>
      <c r="C82" s="39">
        <v>433</v>
      </c>
      <c r="D82" s="51" t="s">
        <v>218</v>
      </c>
      <c r="E82" s="40">
        <v>230</v>
      </c>
      <c r="F82" s="38" t="s">
        <v>191</v>
      </c>
      <c r="G82" s="39" t="s">
        <v>192</v>
      </c>
      <c r="H82" s="107" t="s">
        <v>635</v>
      </c>
      <c r="I82" s="107" t="s">
        <v>637</v>
      </c>
      <c r="J82" s="41">
        <v>45302</v>
      </c>
      <c r="K82" s="51" t="s">
        <v>61</v>
      </c>
      <c r="L82" s="42"/>
      <c r="M82" s="37">
        <v>2031</v>
      </c>
      <c r="N82" s="50"/>
      <c r="O82" s="45"/>
      <c r="P82" s="46"/>
      <c r="Q82" s="51" t="s">
        <v>264</v>
      </c>
      <c r="R82" s="23"/>
      <c r="S82" s="23"/>
    </row>
    <row r="83" spans="1:19" ht="29" x14ac:dyDescent="0.35">
      <c r="A83" s="37" t="s">
        <v>395</v>
      </c>
      <c r="B83" s="37" t="s">
        <v>478</v>
      </c>
      <c r="C83" s="39">
        <v>438</v>
      </c>
      <c r="D83" s="51" t="s">
        <v>219</v>
      </c>
      <c r="E83" s="40">
        <v>230</v>
      </c>
      <c r="F83" s="38" t="s">
        <v>191</v>
      </c>
      <c r="G83" s="39" t="s">
        <v>192</v>
      </c>
      <c r="H83" s="107" t="s">
        <v>389</v>
      </c>
      <c r="I83" s="107" t="s">
        <v>637</v>
      </c>
      <c r="J83" s="41">
        <v>45393</v>
      </c>
      <c r="K83" s="51" t="s">
        <v>61</v>
      </c>
      <c r="L83" s="42"/>
      <c r="M83" s="37">
        <v>2033</v>
      </c>
      <c r="N83" s="50"/>
      <c r="O83" s="45"/>
      <c r="P83" s="46"/>
      <c r="Q83" s="51" t="s">
        <v>264</v>
      </c>
      <c r="R83" s="23"/>
      <c r="S83" s="23"/>
    </row>
    <row r="84" spans="1:19" ht="43.5" x14ac:dyDescent="0.35">
      <c r="A84" s="37" t="s">
        <v>395</v>
      </c>
      <c r="B84" s="37" t="s">
        <v>544</v>
      </c>
      <c r="C84" s="39">
        <v>462</v>
      </c>
      <c r="D84" s="51">
        <v>337</v>
      </c>
      <c r="E84" s="40">
        <v>345</v>
      </c>
      <c r="F84" s="38" t="s">
        <v>191</v>
      </c>
      <c r="G84" s="39" t="s">
        <v>192</v>
      </c>
      <c r="H84" s="107" t="s">
        <v>635</v>
      </c>
      <c r="I84" s="107" t="s">
        <v>637</v>
      </c>
      <c r="J84" s="41">
        <v>45644</v>
      </c>
      <c r="K84" s="51" t="s">
        <v>41</v>
      </c>
      <c r="L84" s="42">
        <v>217448000</v>
      </c>
      <c r="M84" s="37">
        <v>2032</v>
      </c>
      <c r="N84" s="50"/>
      <c r="O84" s="45"/>
      <c r="P84" s="46"/>
      <c r="Q84" s="51" t="s">
        <v>264</v>
      </c>
      <c r="R84" s="23"/>
      <c r="S84" s="23"/>
    </row>
    <row r="85" spans="1:19" ht="43.5" x14ac:dyDescent="0.35">
      <c r="A85" s="37" t="s">
        <v>395</v>
      </c>
      <c r="B85" s="37" t="s">
        <v>402</v>
      </c>
      <c r="C85" s="39">
        <v>467</v>
      </c>
      <c r="D85" s="51" t="s">
        <v>223</v>
      </c>
      <c r="E85" s="40">
        <v>115</v>
      </c>
      <c r="F85" s="38" t="s">
        <v>191</v>
      </c>
      <c r="G85" s="39" t="s">
        <v>192</v>
      </c>
      <c r="H85" s="107" t="s">
        <v>635</v>
      </c>
      <c r="I85" s="107" t="s">
        <v>637</v>
      </c>
      <c r="J85" s="41">
        <v>45824</v>
      </c>
      <c r="K85" s="51" t="s">
        <v>39</v>
      </c>
      <c r="L85" s="42">
        <v>11960000</v>
      </c>
      <c r="M85" s="37">
        <v>2027</v>
      </c>
      <c r="N85" s="50"/>
      <c r="O85" s="45"/>
      <c r="P85" s="46"/>
      <c r="Q85" s="51" t="s">
        <v>264</v>
      </c>
      <c r="R85" s="23"/>
      <c r="S85" s="23"/>
    </row>
    <row r="86" spans="1:19" ht="43.5" x14ac:dyDescent="0.35">
      <c r="A86" s="37" t="s">
        <v>395</v>
      </c>
      <c r="B86" s="37" t="s">
        <v>546</v>
      </c>
      <c r="C86" s="39">
        <v>468</v>
      </c>
      <c r="D86" s="51" t="s">
        <v>224</v>
      </c>
      <c r="E86" s="40">
        <v>115</v>
      </c>
      <c r="F86" s="38" t="s">
        <v>191</v>
      </c>
      <c r="G86" s="39" t="s">
        <v>192</v>
      </c>
      <c r="H86" s="107" t="s">
        <v>635</v>
      </c>
      <c r="I86" s="107" t="s">
        <v>637</v>
      </c>
      <c r="J86" s="41">
        <v>45735</v>
      </c>
      <c r="K86" s="51" t="s">
        <v>39</v>
      </c>
      <c r="L86" s="42">
        <v>19005000</v>
      </c>
      <c r="M86" s="37">
        <v>2026</v>
      </c>
      <c r="N86" s="50"/>
      <c r="O86" s="45"/>
      <c r="P86" s="46"/>
      <c r="Q86" s="51" t="s">
        <v>264</v>
      </c>
      <c r="R86" s="23"/>
      <c r="S86" s="23"/>
    </row>
    <row r="87" spans="1:19" ht="58" x14ac:dyDescent="0.35">
      <c r="A87" s="37" t="s">
        <v>395</v>
      </c>
      <c r="B87" s="37" t="s">
        <v>553</v>
      </c>
      <c r="C87" s="39">
        <v>455</v>
      </c>
      <c r="D87" s="51" t="s">
        <v>232</v>
      </c>
      <c r="E87" s="40">
        <v>69</v>
      </c>
      <c r="F87" s="38" t="s">
        <v>191</v>
      </c>
      <c r="G87" s="39" t="s">
        <v>192</v>
      </c>
      <c r="H87" s="107" t="s">
        <v>633</v>
      </c>
      <c r="I87" s="107" t="s">
        <v>194</v>
      </c>
      <c r="J87" s="41">
        <v>45644</v>
      </c>
      <c r="K87" s="51" t="s">
        <v>39</v>
      </c>
      <c r="L87" s="42">
        <v>7900000</v>
      </c>
      <c r="M87" s="37">
        <v>2026</v>
      </c>
      <c r="N87" s="50"/>
      <c r="O87" s="45"/>
      <c r="P87" s="46"/>
      <c r="Q87" s="51" t="s">
        <v>264</v>
      </c>
      <c r="R87" s="23"/>
      <c r="S87" s="23"/>
    </row>
    <row r="88" spans="1:19" ht="43.5" x14ac:dyDescent="0.35">
      <c r="A88" s="37" t="s">
        <v>395</v>
      </c>
      <c r="B88" s="37" t="s">
        <v>555</v>
      </c>
      <c r="C88" s="39">
        <v>452</v>
      </c>
      <c r="D88" s="51">
        <v>302</v>
      </c>
      <c r="E88" s="40">
        <v>345</v>
      </c>
      <c r="F88" s="38" t="s">
        <v>191</v>
      </c>
      <c r="G88" s="39" t="s">
        <v>192</v>
      </c>
      <c r="H88" s="107" t="s">
        <v>635</v>
      </c>
      <c r="I88" s="107" t="s">
        <v>637</v>
      </c>
      <c r="J88" s="41">
        <v>45553</v>
      </c>
      <c r="K88" s="51" t="s">
        <v>23</v>
      </c>
      <c r="L88" s="42">
        <v>19360000</v>
      </c>
      <c r="M88" s="37">
        <v>2025</v>
      </c>
      <c r="N88" s="50"/>
      <c r="O88" s="45"/>
      <c r="P88" s="46"/>
      <c r="Q88" s="51" t="s">
        <v>264</v>
      </c>
      <c r="R88" s="23"/>
      <c r="S88" s="23"/>
    </row>
    <row r="89" spans="1:19" ht="43.5" x14ac:dyDescent="0.35">
      <c r="A89" s="37" t="s">
        <v>395</v>
      </c>
      <c r="B89" s="37" t="s">
        <v>556</v>
      </c>
      <c r="C89" s="39">
        <v>461</v>
      </c>
      <c r="D89" s="51">
        <v>338</v>
      </c>
      <c r="E89" s="40">
        <v>345</v>
      </c>
      <c r="F89" s="38" t="s">
        <v>191</v>
      </c>
      <c r="G89" s="39" t="s">
        <v>192</v>
      </c>
      <c r="H89" s="107" t="s">
        <v>635</v>
      </c>
      <c r="I89" s="107" t="s">
        <v>637</v>
      </c>
      <c r="J89" s="41">
        <v>45616</v>
      </c>
      <c r="K89" s="51" t="s">
        <v>41</v>
      </c>
      <c r="L89" s="42">
        <v>53520000</v>
      </c>
      <c r="M89" s="37">
        <v>2030</v>
      </c>
      <c r="N89" s="50"/>
      <c r="O89" s="45"/>
      <c r="P89" s="46"/>
      <c r="Q89" s="51" t="s">
        <v>264</v>
      </c>
      <c r="R89" s="23"/>
      <c r="S89" s="23"/>
    </row>
    <row r="90" spans="1:19" ht="43.5" x14ac:dyDescent="0.35">
      <c r="A90" s="37" t="s">
        <v>395</v>
      </c>
      <c r="B90" s="37" t="s">
        <v>401</v>
      </c>
      <c r="C90" s="39">
        <v>449</v>
      </c>
      <c r="D90" s="51" t="s">
        <v>234</v>
      </c>
      <c r="E90" s="40">
        <v>345</v>
      </c>
      <c r="F90" s="38" t="s">
        <v>191</v>
      </c>
      <c r="G90" s="39" t="s">
        <v>192</v>
      </c>
      <c r="H90" s="107" t="s">
        <v>635</v>
      </c>
      <c r="I90" s="107" t="s">
        <v>637</v>
      </c>
      <c r="J90" s="41">
        <v>45525</v>
      </c>
      <c r="K90" s="51" t="s">
        <v>39</v>
      </c>
      <c r="L90" s="42">
        <v>78820000</v>
      </c>
      <c r="M90" s="37">
        <v>2025</v>
      </c>
      <c r="N90" s="50"/>
      <c r="O90" s="45"/>
      <c r="P90" s="46"/>
      <c r="Q90" s="51" t="s">
        <v>264</v>
      </c>
      <c r="R90" s="23"/>
      <c r="S90" s="23"/>
    </row>
    <row r="91" spans="1:19" ht="58" x14ac:dyDescent="0.35">
      <c r="A91" s="37" t="s">
        <v>395</v>
      </c>
      <c r="B91" s="37" t="s">
        <v>558</v>
      </c>
      <c r="C91" s="39">
        <v>448</v>
      </c>
      <c r="D91" s="51" t="s">
        <v>235</v>
      </c>
      <c r="E91" s="40" t="s">
        <v>24</v>
      </c>
      <c r="F91" s="38" t="s">
        <v>191</v>
      </c>
      <c r="G91" s="39" t="s">
        <v>192</v>
      </c>
      <c r="H91" s="107" t="s">
        <v>633</v>
      </c>
      <c r="I91" s="107" t="s">
        <v>194</v>
      </c>
      <c r="J91" s="41">
        <v>45525</v>
      </c>
      <c r="K91" s="51" t="s">
        <v>39</v>
      </c>
      <c r="L91" s="42">
        <v>46578000</v>
      </c>
      <c r="M91" s="37">
        <v>2031</v>
      </c>
      <c r="N91" s="50"/>
      <c r="O91" s="45"/>
      <c r="P91" s="46"/>
      <c r="Q91" s="51" t="s">
        <v>264</v>
      </c>
      <c r="R91" s="23"/>
      <c r="S91" s="23"/>
    </row>
    <row r="92" spans="1:19" ht="58" x14ac:dyDescent="0.35">
      <c r="A92" s="37" t="s">
        <v>395</v>
      </c>
      <c r="B92" s="37" t="s">
        <v>593</v>
      </c>
      <c r="C92" s="39">
        <v>463</v>
      </c>
      <c r="D92" s="51" t="s">
        <v>256</v>
      </c>
      <c r="E92" s="40">
        <v>345</v>
      </c>
      <c r="F92" s="38" t="s">
        <v>191</v>
      </c>
      <c r="G92" s="39" t="s">
        <v>192</v>
      </c>
      <c r="H92" s="107" t="s">
        <v>633</v>
      </c>
      <c r="I92" s="107" t="s">
        <v>194</v>
      </c>
      <c r="J92" s="41">
        <v>45644</v>
      </c>
      <c r="K92" s="51" t="s">
        <v>39</v>
      </c>
      <c r="L92" s="42">
        <v>16196000</v>
      </c>
      <c r="M92" s="37">
        <v>2028</v>
      </c>
      <c r="N92" s="50"/>
      <c r="O92" s="45"/>
      <c r="P92" s="46"/>
      <c r="Q92" s="51" t="s">
        <v>264</v>
      </c>
      <c r="R92" s="23"/>
      <c r="S92" s="23"/>
    </row>
    <row r="93" spans="1:19" ht="43.5" x14ac:dyDescent="0.35">
      <c r="A93" s="37" t="s">
        <v>395</v>
      </c>
      <c r="B93" s="37" t="s">
        <v>468</v>
      </c>
      <c r="C93" s="39">
        <v>385</v>
      </c>
      <c r="D93" s="51" t="s">
        <v>206</v>
      </c>
      <c r="E93" s="40">
        <v>115</v>
      </c>
      <c r="F93" s="38" t="s">
        <v>191</v>
      </c>
      <c r="G93" s="39" t="s">
        <v>207</v>
      </c>
      <c r="H93" s="107" t="s">
        <v>635</v>
      </c>
      <c r="I93" s="107" t="s">
        <v>637</v>
      </c>
      <c r="J93" s="41">
        <v>45036</v>
      </c>
      <c r="K93" s="51" t="s">
        <v>41</v>
      </c>
      <c r="L93" s="42">
        <v>138300000</v>
      </c>
      <c r="M93" s="37">
        <v>2027</v>
      </c>
      <c r="N93" s="50"/>
      <c r="O93" s="45"/>
      <c r="P93" s="46"/>
      <c r="Q93" s="51" t="s">
        <v>264</v>
      </c>
      <c r="R93" s="23"/>
      <c r="S93" s="23"/>
    </row>
    <row r="94" spans="1:19" ht="43.5" x14ac:dyDescent="0.35">
      <c r="A94" s="37" t="s">
        <v>395</v>
      </c>
      <c r="B94" s="37" t="s">
        <v>473</v>
      </c>
      <c r="C94" s="39">
        <v>237</v>
      </c>
      <c r="D94" s="51" t="s">
        <v>212</v>
      </c>
      <c r="E94" s="40">
        <v>69</v>
      </c>
      <c r="F94" s="38" t="s">
        <v>191</v>
      </c>
      <c r="G94" s="39" t="s">
        <v>207</v>
      </c>
      <c r="H94" s="107" t="s">
        <v>635</v>
      </c>
      <c r="I94" s="107" t="s">
        <v>637</v>
      </c>
      <c r="J94" s="41">
        <v>44756</v>
      </c>
      <c r="K94" s="51" t="s">
        <v>39</v>
      </c>
      <c r="L94" s="42">
        <v>414730000</v>
      </c>
      <c r="M94" s="37">
        <v>2030</v>
      </c>
      <c r="N94" s="50"/>
      <c r="O94" s="45"/>
      <c r="P94" s="46"/>
      <c r="Q94" s="51" t="s">
        <v>264</v>
      </c>
      <c r="R94" s="23"/>
      <c r="S94" s="23"/>
    </row>
    <row r="95" spans="1:19" ht="29" x14ac:dyDescent="0.35">
      <c r="A95" s="37" t="s">
        <v>395</v>
      </c>
      <c r="B95" s="37" t="s">
        <v>625</v>
      </c>
      <c r="C95" s="39">
        <v>438</v>
      </c>
      <c r="D95" s="51" t="s">
        <v>220</v>
      </c>
      <c r="E95" s="40">
        <v>230</v>
      </c>
      <c r="F95" s="38" t="s">
        <v>191</v>
      </c>
      <c r="G95" s="39" t="s">
        <v>207</v>
      </c>
      <c r="H95" s="107" t="s">
        <v>389</v>
      </c>
      <c r="I95" s="107" t="s">
        <v>637</v>
      </c>
      <c r="J95" s="41">
        <v>45393</v>
      </c>
      <c r="K95" s="51" t="s">
        <v>61</v>
      </c>
      <c r="L95" s="42"/>
      <c r="M95" s="37">
        <v>2033</v>
      </c>
      <c r="N95" s="50"/>
      <c r="O95" s="45"/>
      <c r="P95" s="46"/>
      <c r="Q95" s="51" t="s">
        <v>264</v>
      </c>
      <c r="R95" s="23"/>
      <c r="S95" s="23"/>
    </row>
    <row r="96" spans="1:19" ht="58" x14ac:dyDescent="0.35">
      <c r="A96" s="37" t="s">
        <v>395</v>
      </c>
      <c r="B96" s="37" t="s">
        <v>465</v>
      </c>
      <c r="C96" s="39">
        <v>235</v>
      </c>
      <c r="D96" s="51" t="s">
        <v>201</v>
      </c>
      <c r="E96" s="40">
        <v>69</v>
      </c>
      <c r="F96" s="38" t="s">
        <v>191</v>
      </c>
      <c r="G96" s="39" t="s">
        <v>35</v>
      </c>
      <c r="H96" s="107" t="s">
        <v>633</v>
      </c>
      <c r="I96" s="107" t="s">
        <v>202</v>
      </c>
      <c r="J96" s="41">
        <v>44517</v>
      </c>
      <c r="K96" s="51" t="s">
        <v>39</v>
      </c>
      <c r="L96" s="42">
        <v>39690000</v>
      </c>
      <c r="M96" s="37">
        <v>2029</v>
      </c>
      <c r="N96" s="50"/>
      <c r="O96" s="45"/>
      <c r="P96" s="46"/>
      <c r="Q96" s="51" t="s">
        <v>264</v>
      </c>
      <c r="R96" s="23"/>
      <c r="S96" s="23"/>
    </row>
    <row r="97" spans="1:19" ht="58" x14ac:dyDescent="0.35">
      <c r="A97" s="37" t="s">
        <v>395</v>
      </c>
      <c r="B97" s="37" t="s">
        <v>471</v>
      </c>
      <c r="C97" s="39">
        <v>308</v>
      </c>
      <c r="D97" s="51" t="s">
        <v>210</v>
      </c>
      <c r="E97" s="40" t="s">
        <v>205</v>
      </c>
      <c r="F97" s="38" t="s">
        <v>191</v>
      </c>
      <c r="G97" s="39" t="s">
        <v>35</v>
      </c>
      <c r="H97" s="107" t="s">
        <v>633</v>
      </c>
      <c r="I97" s="107" t="s">
        <v>194</v>
      </c>
      <c r="J97" s="41">
        <v>44461</v>
      </c>
      <c r="K97" s="51" t="s">
        <v>39</v>
      </c>
      <c r="L97" s="42">
        <v>49307000</v>
      </c>
      <c r="M97" s="37">
        <v>2029</v>
      </c>
      <c r="N97" s="50"/>
      <c r="O97" s="45"/>
      <c r="P97" s="46"/>
      <c r="Q97" s="51" t="s">
        <v>264</v>
      </c>
      <c r="R97" s="23"/>
      <c r="S97" s="23"/>
    </row>
    <row r="98" spans="1:19" ht="43.5" x14ac:dyDescent="0.35">
      <c r="A98" s="37" t="s">
        <v>395</v>
      </c>
      <c r="B98" s="37" t="s">
        <v>476</v>
      </c>
      <c r="C98" s="39">
        <v>440</v>
      </c>
      <c r="D98" s="51" t="s">
        <v>215</v>
      </c>
      <c r="E98" s="40">
        <v>115</v>
      </c>
      <c r="F98" s="38" t="s">
        <v>191</v>
      </c>
      <c r="G98" s="39" t="s">
        <v>216</v>
      </c>
      <c r="H98" s="107" t="s">
        <v>635</v>
      </c>
      <c r="I98" s="107" t="s">
        <v>637</v>
      </c>
      <c r="J98" s="41">
        <v>45436</v>
      </c>
      <c r="K98" s="51" t="s">
        <v>41</v>
      </c>
      <c r="L98" s="42">
        <v>2000000</v>
      </c>
      <c r="M98" s="37">
        <v>2030</v>
      </c>
      <c r="N98" s="50"/>
      <c r="O98" s="45"/>
      <c r="P98" s="46"/>
      <c r="Q98" s="51" t="s">
        <v>264</v>
      </c>
      <c r="R98" s="23"/>
      <c r="S98" s="23"/>
    </row>
    <row r="99" spans="1:19" ht="29" x14ac:dyDescent="0.35">
      <c r="A99" s="37" t="s">
        <v>395</v>
      </c>
      <c r="B99" s="37" t="s">
        <v>479</v>
      </c>
      <c r="C99" s="39">
        <v>99</v>
      </c>
      <c r="D99" s="51" t="s">
        <v>123</v>
      </c>
      <c r="E99" s="40">
        <v>115</v>
      </c>
      <c r="F99" s="38" t="s">
        <v>124</v>
      </c>
      <c r="G99" s="39" t="s">
        <v>125</v>
      </c>
      <c r="H99" s="107" t="s">
        <v>126</v>
      </c>
      <c r="I99" s="107" t="s">
        <v>127</v>
      </c>
      <c r="J99" s="41">
        <v>43070</v>
      </c>
      <c r="K99" s="51" t="s">
        <v>61</v>
      </c>
      <c r="L99" s="42">
        <v>5100000</v>
      </c>
      <c r="M99" s="37">
        <v>2025</v>
      </c>
      <c r="N99" s="50"/>
      <c r="O99" s="45"/>
      <c r="P99" s="46"/>
      <c r="Q99" s="51" t="s">
        <v>264</v>
      </c>
      <c r="R99" s="23"/>
      <c r="S99" s="23"/>
    </row>
    <row r="100" spans="1:19" ht="43.5" x14ac:dyDescent="0.35">
      <c r="A100" s="37" t="s">
        <v>395</v>
      </c>
      <c r="B100" s="37" t="s">
        <v>480</v>
      </c>
      <c r="C100" s="39">
        <v>430</v>
      </c>
      <c r="D100" s="51" t="s">
        <v>128</v>
      </c>
      <c r="E100" s="40">
        <v>115</v>
      </c>
      <c r="F100" s="38" t="s">
        <v>124</v>
      </c>
      <c r="G100" s="39" t="s">
        <v>125</v>
      </c>
      <c r="H100" s="107" t="s">
        <v>635</v>
      </c>
      <c r="I100" s="107" t="s">
        <v>637</v>
      </c>
      <c r="J100" s="41">
        <v>45200</v>
      </c>
      <c r="K100" s="51" t="s">
        <v>41</v>
      </c>
      <c r="L100" s="42">
        <v>10600000</v>
      </c>
      <c r="M100" s="37">
        <v>2026</v>
      </c>
      <c r="N100" s="50"/>
      <c r="O100" s="45"/>
      <c r="P100" s="46"/>
      <c r="Q100" s="51" t="s">
        <v>264</v>
      </c>
      <c r="R100" s="23"/>
      <c r="S100" s="23"/>
    </row>
    <row r="101" spans="1:19" ht="43.5" x14ac:dyDescent="0.35">
      <c r="A101" s="37" t="s">
        <v>395</v>
      </c>
      <c r="B101" s="37" t="s">
        <v>481</v>
      </c>
      <c r="C101" s="39">
        <v>426</v>
      </c>
      <c r="D101" s="51" t="s">
        <v>129</v>
      </c>
      <c r="E101" s="40">
        <v>115</v>
      </c>
      <c r="F101" s="38" t="s">
        <v>124</v>
      </c>
      <c r="G101" s="39" t="s">
        <v>125</v>
      </c>
      <c r="H101" s="107" t="s">
        <v>635</v>
      </c>
      <c r="I101" s="107" t="s">
        <v>637</v>
      </c>
      <c r="J101" s="41">
        <v>45200</v>
      </c>
      <c r="K101" s="51" t="s">
        <v>39</v>
      </c>
      <c r="L101" s="42">
        <v>14633000</v>
      </c>
      <c r="M101" s="37">
        <v>2026</v>
      </c>
      <c r="N101" s="50"/>
      <c r="O101" s="45"/>
      <c r="P101" s="46"/>
      <c r="Q101" s="51" t="s">
        <v>264</v>
      </c>
      <c r="R101" s="23"/>
      <c r="S101" s="23"/>
    </row>
    <row r="102" spans="1:19" ht="43.5" x14ac:dyDescent="0.35">
      <c r="A102" s="37" t="s">
        <v>395</v>
      </c>
      <c r="B102" s="37" t="s">
        <v>482</v>
      </c>
      <c r="C102" s="39">
        <v>427</v>
      </c>
      <c r="D102" s="51" t="s">
        <v>130</v>
      </c>
      <c r="E102" s="40">
        <v>115</v>
      </c>
      <c r="F102" s="38" t="s">
        <v>124</v>
      </c>
      <c r="G102" s="39" t="s">
        <v>125</v>
      </c>
      <c r="H102" s="107" t="s">
        <v>635</v>
      </c>
      <c r="I102" s="107" t="s">
        <v>637</v>
      </c>
      <c r="J102" s="41">
        <v>45200</v>
      </c>
      <c r="K102" s="51" t="s">
        <v>39</v>
      </c>
      <c r="L102" s="42">
        <v>14633000</v>
      </c>
      <c r="M102" s="37">
        <v>2026</v>
      </c>
      <c r="N102" s="50"/>
      <c r="O102" s="45"/>
      <c r="P102" s="46"/>
      <c r="Q102" s="51" t="s">
        <v>264</v>
      </c>
      <c r="R102" s="23"/>
      <c r="S102" s="23"/>
    </row>
    <row r="103" spans="1:19" ht="29" x14ac:dyDescent="0.35">
      <c r="A103" s="37" t="s">
        <v>395</v>
      </c>
      <c r="B103" s="37" t="s">
        <v>483</v>
      </c>
      <c r="C103" s="39">
        <v>22</v>
      </c>
      <c r="D103" s="51" t="s">
        <v>152</v>
      </c>
      <c r="E103" s="40">
        <v>115</v>
      </c>
      <c r="F103" s="38" t="s">
        <v>153</v>
      </c>
      <c r="G103" s="39" t="s">
        <v>33</v>
      </c>
      <c r="H103" s="107" t="s">
        <v>154</v>
      </c>
      <c r="I103" s="107" t="s">
        <v>202</v>
      </c>
      <c r="J103" s="41">
        <v>42248</v>
      </c>
      <c r="K103" s="51" t="s">
        <v>23</v>
      </c>
      <c r="L103" s="42">
        <v>109946055</v>
      </c>
      <c r="M103" s="37">
        <v>2025</v>
      </c>
      <c r="N103" s="50"/>
      <c r="O103" s="45"/>
      <c r="P103" s="46"/>
      <c r="Q103" s="51" t="s">
        <v>264</v>
      </c>
      <c r="R103" s="23"/>
      <c r="S103" s="23"/>
    </row>
    <row r="104" spans="1:19" ht="43.5" x14ac:dyDescent="0.35">
      <c r="A104" s="37" t="s">
        <v>395</v>
      </c>
      <c r="B104" s="37" t="s">
        <v>484</v>
      </c>
      <c r="C104" s="39">
        <v>91</v>
      </c>
      <c r="D104" s="51" t="s">
        <v>155</v>
      </c>
      <c r="E104" s="40">
        <v>115</v>
      </c>
      <c r="F104" s="38" t="s">
        <v>153</v>
      </c>
      <c r="G104" s="39" t="s">
        <v>33</v>
      </c>
      <c r="H104" s="107" t="s">
        <v>156</v>
      </c>
      <c r="I104" s="107" t="s">
        <v>157</v>
      </c>
      <c r="J104" s="41">
        <v>43252</v>
      </c>
      <c r="K104" s="51" t="s">
        <v>39</v>
      </c>
      <c r="L104" s="42">
        <v>22075393</v>
      </c>
      <c r="M104" s="37">
        <v>2027</v>
      </c>
      <c r="N104" s="50"/>
      <c r="O104" s="45"/>
      <c r="P104" s="46"/>
      <c r="Q104" s="51" t="s">
        <v>264</v>
      </c>
      <c r="R104" s="23"/>
      <c r="S104" s="23"/>
    </row>
    <row r="105" spans="1:19" ht="43.5" x14ac:dyDescent="0.35">
      <c r="A105" s="37" t="s">
        <v>395</v>
      </c>
      <c r="B105" s="37" t="s">
        <v>485</v>
      </c>
      <c r="C105" s="39">
        <v>151</v>
      </c>
      <c r="D105" s="51" t="s">
        <v>158</v>
      </c>
      <c r="E105" s="40">
        <v>115</v>
      </c>
      <c r="F105" s="38" t="s">
        <v>153</v>
      </c>
      <c r="G105" s="39" t="s">
        <v>33</v>
      </c>
      <c r="H105" s="107" t="s">
        <v>156</v>
      </c>
      <c r="I105" s="107" t="s">
        <v>157</v>
      </c>
      <c r="J105" s="41">
        <v>43252</v>
      </c>
      <c r="K105" s="51" t="s">
        <v>39</v>
      </c>
      <c r="L105" s="42">
        <v>22075393</v>
      </c>
      <c r="M105" s="37">
        <v>2027</v>
      </c>
      <c r="N105" s="50"/>
      <c r="O105" s="45"/>
      <c r="P105" s="46"/>
      <c r="Q105" s="51" t="s">
        <v>264</v>
      </c>
      <c r="R105" s="23"/>
      <c r="S105" s="23"/>
    </row>
    <row r="106" spans="1:19" ht="43.5" x14ac:dyDescent="0.35">
      <c r="A106" s="37" t="s">
        <v>395</v>
      </c>
      <c r="B106" s="37" t="s">
        <v>486</v>
      </c>
      <c r="C106" s="39">
        <v>157</v>
      </c>
      <c r="D106" s="51" t="s">
        <v>159</v>
      </c>
      <c r="E106" s="40">
        <v>115</v>
      </c>
      <c r="F106" s="38" t="s">
        <v>153</v>
      </c>
      <c r="G106" s="39" t="s">
        <v>33</v>
      </c>
      <c r="H106" s="107" t="s">
        <v>156</v>
      </c>
      <c r="I106" s="107" t="s">
        <v>157</v>
      </c>
      <c r="J106" s="41">
        <v>43252</v>
      </c>
      <c r="K106" s="51" t="s">
        <v>23</v>
      </c>
      <c r="L106" s="42">
        <v>51810000</v>
      </c>
      <c r="M106" s="37">
        <v>2026</v>
      </c>
      <c r="N106" s="50"/>
      <c r="O106" s="45"/>
      <c r="P106" s="46"/>
      <c r="Q106" s="51" t="s">
        <v>264</v>
      </c>
      <c r="R106" s="23"/>
      <c r="S106" s="23"/>
    </row>
    <row r="107" spans="1:19" ht="29" x14ac:dyDescent="0.35">
      <c r="A107" s="37" t="s">
        <v>395</v>
      </c>
      <c r="B107" s="37" t="s">
        <v>487</v>
      </c>
      <c r="C107" s="39">
        <v>239</v>
      </c>
      <c r="D107" s="51" t="s">
        <v>160</v>
      </c>
      <c r="E107" s="40">
        <v>115</v>
      </c>
      <c r="F107" s="38" t="s">
        <v>153</v>
      </c>
      <c r="G107" s="39" t="s">
        <v>33</v>
      </c>
      <c r="H107" s="107" t="s">
        <v>161</v>
      </c>
      <c r="I107" s="107" t="s">
        <v>637</v>
      </c>
      <c r="J107" s="41">
        <v>43739</v>
      </c>
      <c r="K107" s="51" t="s">
        <v>23</v>
      </c>
      <c r="L107" s="42">
        <v>70986666</v>
      </c>
      <c r="M107" s="37">
        <v>2025</v>
      </c>
      <c r="N107" s="50"/>
      <c r="O107" s="45"/>
      <c r="P107" s="46"/>
      <c r="Q107" s="51" t="s">
        <v>264</v>
      </c>
      <c r="R107" s="23"/>
      <c r="S107" s="23"/>
    </row>
    <row r="108" spans="1:19" ht="29" x14ac:dyDescent="0.35">
      <c r="A108" s="37" t="s">
        <v>395</v>
      </c>
      <c r="B108" s="37" t="s">
        <v>488</v>
      </c>
      <c r="C108" s="39">
        <v>20</v>
      </c>
      <c r="D108" s="51" t="s">
        <v>162</v>
      </c>
      <c r="E108" s="40">
        <v>115</v>
      </c>
      <c r="F108" s="38" t="s">
        <v>153</v>
      </c>
      <c r="G108" s="39" t="s">
        <v>33</v>
      </c>
      <c r="H108" s="107" t="s">
        <v>154</v>
      </c>
      <c r="I108" s="107" t="s">
        <v>163</v>
      </c>
      <c r="J108" s="41">
        <v>42248</v>
      </c>
      <c r="K108" s="51" t="s">
        <v>39</v>
      </c>
      <c r="L108" s="42">
        <v>41800000</v>
      </c>
      <c r="M108" s="37">
        <v>2026</v>
      </c>
      <c r="N108" s="50"/>
      <c r="O108" s="45"/>
      <c r="P108" s="46"/>
      <c r="Q108" s="51" t="s">
        <v>264</v>
      </c>
      <c r="R108" s="23"/>
      <c r="S108" s="23"/>
    </row>
    <row r="109" spans="1:19" ht="29" x14ac:dyDescent="0.35">
      <c r="A109" s="37" t="s">
        <v>395</v>
      </c>
      <c r="B109" s="37" t="s">
        <v>489</v>
      </c>
      <c r="C109" s="39">
        <v>21</v>
      </c>
      <c r="D109" s="51" t="s">
        <v>164</v>
      </c>
      <c r="E109" s="40">
        <v>345</v>
      </c>
      <c r="F109" s="38" t="s">
        <v>153</v>
      </c>
      <c r="G109" s="39" t="s">
        <v>33</v>
      </c>
      <c r="H109" s="107" t="s">
        <v>154</v>
      </c>
      <c r="I109" s="107" t="s">
        <v>163</v>
      </c>
      <c r="J109" s="41">
        <v>42248</v>
      </c>
      <c r="K109" s="51" t="s">
        <v>23</v>
      </c>
      <c r="L109" s="42">
        <v>26450000</v>
      </c>
      <c r="M109" s="37">
        <v>2026</v>
      </c>
      <c r="N109" s="50"/>
      <c r="O109" s="45"/>
      <c r="P109" s="46"/>
      <c r="Q109" s="51" t="s">
        <v>264</v>
      </c>
      <c r="R109" s="23"/>
      <c r="S109" s="23"/>
    </row>
    <row r="110" spans="1:19" ht="43.5" x14ac:dyDescent="0.35">
      <c r="A110" s="37" t="s">
        <v>395</v>
      </c>
      <c r="B110" s="37" t="s">
        <v>490</v>
      </c>
      <c r="C110" s="39">
        <v>154</v>
      </c>
      <c r="D110" s="51" t="s">
        <v>165</v>
      </c>
      <c r="E110" s="40">
        <v>115</v>
      </c>
      <c r="F110" s="38" t="s">
        <v>153</v>
      </c>
      <c r="G110" s="39" t="s">
        <v>33</v>
      </c>
      <c r="H110" s="107" t="s">
        <v>156</v>
      </c>
      <c r="I110" s="107" t="s">
        <v>157</v>
      </c>
      <c r="J110" s="41">
        <v>43252</v>
      </c>
      <c r="K110" s="51" t="s">
        <v>39</v>
      </c>
      <c r="L110" s="42">
        <v>47006000</v>
      </c>
      <c r="M110" s="37">
        <v>2026</v>
      </c>
      <c r="N110" s="50"/>
      <c r="O110" s="45"/>
      <c r="P110" s="46"/>
      <c r="Q110" s="51" t="s">
        <v>264</v>
      </c>
      <c r="R110" s="23"/>
      <c r="S110" s="23"/>
    </row>
    <row r="111" spans="1:19" ht="43.5" x14ac:dyDescent="0.35">
      <c r="A111" s="37" t="s">
        <v>395</v>
      </c>
      <c r="B111" s="37" t="s">
        <v>491</v>
      </c>
      <c r="C111" s="39">
        <v>158</v>
      </c>
      <c r="D111" s="51" t="s">
        <v>166</v>
      </c>
      <c r="E111" s="40">
        <v>115</v>
      </c>
      <c r="F111" s="38" t="s">
        <v>153</v>
      </c>
      <c r="G111" s="39" t="s">
        <v>33</v>
      </c>
      <c r="H111" s="107" t="s">
        <v>156</v>
      </c>
      <c r="I111" s="107" t="s">
        <v>157</v>
      </c>
      <c r="J111" s="41">
        <v>43252</v>
      </c>
      <c r="K111" s="51" t="s">
        <v>23</v>
      </c>
      <c r="L111" s="42">
        <v>51810000</v>
      </c>
      <c r="M111" s="37">
        <v>2026</v>
      </c>
      <c r="N111" s="50"/>
      <c r="O111" s="45"/>
      <c r="P111" s="46"/>
      <c r="Q111" s="51" t="s">
        <v>264</v>
      </c>
      <c r="R111" s="23"/>
      <c r="S111" s="23"/>
    </row>
    <row r="112" spans="1:19" ht="43.5" x14ac:dyDescent="0.35">
      <c r="A112" s="37" t="s">
        <v>395</v>
      </c>
      <c r="B112" s="37" t="s">
        <v>492</v>
      </c>
      <c r="C112" s="39">
        <v>155</v>
      </c>
      <c r="D112" s="51" t="s">
        <v>167</v>
      </c>
      <c r="E112" s="40">
        <v>115</v>
      </c>
      <c r="F112" s="38" t="s">
        <v>153</v>
      </c>
      <c r="G112" s="39" t="s">
        <v>33</v>
      </c>
      <c r="H112" s="107" t="s">
        <v>156</v>
      </c>
      <c r="I112" s="107" t="s">
        <v>157</v>
      </c>
      <c r="J112" s="41">
        <v>43252</v>
      </c>
      <c r="K112" s="51" t="s">
        <v>23</v>
      </c>
      <c r="L112" s="42">
        <v>69080000</v>
      </c>
      <c r="M112" s="37">
        <v>2027</v>
      </c>
      <c r="N112" s="50"/>
      <c r="O112" s="45"/>
      <c r="P112" s="46"/>
      <c r="Q112" s="51" t="s">
        <v>264</v>
      </c>
      <c r="R112" s="23"/>
      <c r="S112" s="23"/>
    </row>
    <row r="113" spans="1:19" ht="43.5" x14ac:dyDescent="0.35">
      <c r="A113" s="37" t="s">
        <v>395</v>
      </c>
      <c r="B113" s="37" t="s">
        <v>493</v>
      </c>
      <c r="C113" s="39">
        <v>156</v>
      </c>
      <c r="D113" s="51" t="s">
        <v>168</v>
      </c>
      <c r="E113" s="40">
        <v>115</v>
      </c>
      <c r="F113" s="38" t="s">
        <v>153</v>
      </c>
      <c r="G113" s="39" t="s">
        <v>33</v>
      </c>
      <c r="H113" s="107" t="s">
        <v>156</v>
      </c>
      <c r="I113" s="107" t="s">
        <v>157</v>
      </c>
      <c r="J113" s="41">
        <v>43252</v>
      </c>
      <c r="K113" s="51" t="s">
        <v>23</v>
      </c>
      <c r="L113" s="42">
        <v>69080000</v>
      </c>
      <c r="M113" s="37">
        <v>2027</v>
      </c>
      <c r="N113" s="50"/>
      <c r="O113" s="45"/>
      <c r="P113" s="46"/>
      <c r="Q113" s="51" t="s">
        <v>264</v>
      </c>
      <c r="R113" s="23"/>
      <c r="S113" s="23"/>
    </row>
    <row r="114" spans="1:19" ht="43.5" x14ac:dyDescent="0.35">
      <c r="A114" s="37" t="s">
        <v>395</v>
      </c>
      <c r="B114" s="37" t="s">
        <v>494</v>
      </c>
      <c r="C114" s="39">
        <v>152</v>
      </c>
      <c r="D114" s="51">
        <v>1130</v>
      </c>
      <c r="E114" s="40">
        <v>115</v>
      </c>
      <c r="F114" s="38" t="s">
        <v>153</v>
      </c>
      <c r="G114" s="39" t="s">
        <v>33</v>
      </c>
      <c r="H114" s="107" t="s">
        <v>156</v>
      </c>
      <c r="I114" s="107" t="s">
        <v>157</v>
      </c>
      <c r="J114" s="41">
        <v>43252</v>
      </c>
      <c r="K114" s="51" t="s">
        <v>39</v>
      </c>
      <c r="L114" s="42">
        <v>201231776</v>
      </c>
      <c r="M114" s="37">
        <v>2028</v>
      </c>
      <c r="N114" s="50"/>
      <c r="O114" s="45"/>
      <c r="P114" s="46"/>
      <c r="Q114" s="51" t="s">
        <v>264</v>
      </c>
      <c r="R114" s="23"/>
      <c r="S114" s="23"/>
    </row>
    <row r="115" spans="1:19" ht="43.5" x14ac:dyDescent="0.35">
      <c r="A115" s="37" t="s">
        <v>395</v>
      </c>
      <c r="B115" s="37" t="s">
        <v>495</v>
      </c>
      <c r="C115" s="39">
        <v>153</v>
      </c>
      <c r="D115" s="51">
        <v>1430</v>
      </c>
      <c r="E115" s="40">
        <v>115</v>
      </c>
      <c r="F115" s="38" t="s">
        <v>153</v>
      </c>
      <c r="G115" s="39" t="s">
        <v>33</v>
      </c>
      <c r="H115" s="107" t="s">
        <v>156</v>
      </c>
      <c r="I115" s="107" t="s">
        <v>157</v>
      </c>
      <c r="J115" s="41">
        <v>43252</v>
      </c>
      <c r="K115" s="51" t="s">
        <v>39</v>
      </c>
      <c r="L115" s="42">
        <v>105111619</v>
      </c>
      <c r="M115" s="37">
        <v>2028</v>
      </c>
      <c r="N115" s="50"/>
      <c r="O115" s="45"/>
      <c r="P115" s="46"/>
      <c r="Q115" s="51" t="s">
        <v>264</v>
      </c>
      <c r="R115" s="23"/>
      <c r="S115" s="23"/>
    </row>
    <row r="116" spans="1:19" ht="43.5" x14ac:dyDescent="0.35">
      <c r="A116" s="37" t="s">
        <v>395</v>
      </c>
      <c r="B116" s="37" t="s">
        <v>623</v>
      </c>
      <c r="C116" s="53">
        <v>456</v>
      </c>
      <c r="D116" s="39" t="s">
        <v>320</v>
      </c>
      <c r="E116" s="40">
        <v>115</v>
      </c>
      <c r="F116" s="54" t="s">
        <v>296</v>
      </c>
      <c r="G116" s="53" t="s">
        <v>297</v>
      </c>
      <c r="H116" s="107" t="s">
        <v>635</v>
      </c>
      <c r="I116" s="107" t="s">
        <v>637</v>
      </c>
      <c r="J116" s="41">
        <v>45588</v>
      </c>
      <c r="K116" s="54" t="s">
        <v>23</v>
      </c>
      <c r="L116" s="42">
        <v>6000000</v>
      </c>
      <c r="M116" s="37">
        <v>2025</v>
      </c>
      <c r="N116" s="44"/>
      <c r="O116" s="45"/>
      <c r="P116" s="46"/>
      <c r="Q116" s="51" t="s">
        <v>264</v>
      </c>
      <c r="R116" s="23"/>
      <c r="S116" s="23"/>
    </row>
    <row r="117" spans="1:19" ht="43.5" x14ac:dyDescent="0.35">
      <c r="A117" s="37" t="s">
        <v>395</v>
      </c>
      <c r="B117" s="37" t="s">
        <v>497</v>
      </c>
      <c r="C117" s="53">
        <v>305</v>
      </c>
      <c r="D117" s="39" t="s">
        <v>299</v>
      </c>
      <c r="E117" s="40">
        <v>115</v>
      </c>
      <c r="F117" s="54" t="s">
        <v>296</v>
      </c>
      <c r="G117" s="53" t="s">
        <v>297</v>
      </c>
      <c r="H117" s="107" t="s">
        <v>635</v>
      </c>
      <c r="I117" s="107" t="s">
        <v>300</v>
      </c>
      <c r="J117" s="41">
        <v>45218</v>
      </c>
      <c r="K117" s="54" t="s">
        <v>23</v>
      </c>
      <c r="L117" s="42">
        <v>84844000</v>
      </c>
      <c r="M117" s="37">
        <v>2026</v>
      </c>
      <c r="N117" s="44"/>
      <c r="O117" s="45"/>
      <c r="P117" s="46"/>
      <c r="Q117" s="51" t="s">
        <v>264</v>
      </c>
      <c r="R117" s="23"/>
      <c r="S117" s="23"/>
    </row>
    <row r="118" spans="1:19" ht="43.5" x14ac:dyDescent="0.35">
      <c r="A118" s="37" t="s">
        <v>395</v>
      </c>
      <c r="B118" s="37" t="s">
        <v>499</v>
      </c>
      <c r="C118" s="53">
        <v>331</v>
      </c>
      <c r="D118" s="39" t="s">
        <v>302</v>
      </c>
      <c r="E118" s="40">
        <v>115</v>
      </c>
      <c r="F118" s="54" t="s">
        <v>296</v>
      </c>
      <c r="G118" s="53" t="s">
        <v>297</v>
      </c>
      <c r="H118" s="107" t="s">
        <v>635</v>
      </c>
      <c r="I118" s="107" t="s">
        <v>637</v>
      </c>
      <c r="J118" s="41">
        <v>44693</v>
      </c>
      <c r="K118" s="54" t="s">
        <v>23</v>
      </c>
      <c r="L118" s="42">
        <v>14320000</v>
      </c>
      <c r="M118" s="37">
        <v>2026</v>
      </c>
      <c r="N118" s="44"/>
      <c r="O118" s="45"/>
      <c r="P118" s="46"/>
      <c r="Q118" s="51" t="s">
        <v>264</v>
      </c>
      <c r="R118" s="23"/>
      <c r="S118" s="23"/>
    </row>
    <row r="119" spans="1:19" ht="43.5" x14ac:dyDescent="0.35">
      <c r="A119" s="37" t="s">
        <v>395</v>
      </c>
      <c r="B119" s="37" t="s">
        <v>500</v>
      </c>
      <c r="C119" s="53">
        <v>383</v>
      </c>
      <c r="D119" s="39" t="s">
        <v>303</v>
      </c>
      <c r="E119" s="40">
        <v>115</v>
      </c>
      <c r="F119" s="54" t="s">
        <v>296</v>
      </c>
      <c r="G119" s="53" t="s">
        <v>297</v>
      </c>
      <c r="H119" s="107" t="s">
        <v>635</v>
      </c>
      <c r="I119" s="107" t="s">
        <v>637</v>
      </c>
      <c r="J119" s="41">
        <v>45030</v>
      </c>
      <c r="K119" s="54" t="s">
        <v>23</v>
      </c>
      <c r="L119" s="42">
        <v>13980000</v>
      </c>
      <c r="M119" s="37">
        <v>2026</v>
      </c>
      <c r="N119" s="44"/>
      <c r="O119" s="45"/>
      <c r="P119" s="46"/>
      <c r="Q119" s="51" t="s">
        <v>264</v>
      </c>
      <c r="R119" s="23"/>
      <c r="S119" s="23"/>
    </row>
    <row r="120" spans="1:19" ht="58" x14ac:dyDescent="0.35">
      <c r="A120" s="37" t="s">
        <v>395</v>
      </c>
      <c r="B120" s="37" t="s">
        <v>501</v>
      </c>
      <c r="C120" s="53"/>
      <c r="D120" s="39" t="s">
        <v>304</v>
      </c>
      <c r="E120" s="40">
        <v>115</v>
      </c>
      <c r="F120" s="54" t="s">
        <v>296</v>
      </c>
      <c r="G120" s="53" t="s">
        <v>297</v>
      </c>
      <c r="H120" s="107" t="s">
        <v>633</v>
      </c>
      <c r="I120" s="107" t="s">
        <v>194</v>
      </c>
      <c r="J120" s="41" t="s">
        <v>378</v>
      </c>
      <c r="K120" s="54" t="s">
        <v>23</v>
      </c>
      <c r="L120" s="42">
        <v>18437234</v>
      </c>
      <c r="M120" s="37">
        <v>2026</v>
      </c>
      <c r="N120" s="44"/>
      <c r="O120" s="45"/>
      <c r="P120" s="46"/>
      <c r="Q120" s="51" t="s">
        <v>264</v>
      </c>
      <c r="R120" s="23"/>
      <c r="S120" s="23"/>
    </row>
    <row r="121" spans="1:19" ht="43.5" x14ac:dyDescent="0.35">
      <c r="A121" s="37" t="s">
        <v>395</v>
      </c>
      <c r="B121" s="37" t="s">
        <v>496</v>
      </c>
      <c r="C121" s="53">
        <v>284</v>
      </c>
      <c r="D121" s="39" t="s">
        <v>298</v>
      </c>
      <c r="E121" s="40">
        <v>115</v>
      </c>
      <c r="F121" s="54" t="s">
        <v>296</v>
      </c>
      <c r="G121" s="53" t="s">
        <v>297</v>
      </c>
      <c r="H121" s="107" t="s">
        <v>635</v>
      </c>
      <c r="I121" s="107" t="s">
        <v>637</v>
      </c>
      <c r="J121" s="41">
        <v>44239</v>
      </c>
      <c r="K121" s="54" t="s">
        <v>23</v>
      </c>
      <c r="L121" s="42">
        <v>15240000</v>
      </c>
      <c r="M121" s="37">
        <v>2027</v>
      </c>
      <c r="N121" s="44"/>
      <c r="O121" s="45"/>
      <c r="P121" s="46"/>
      <c r="Q121" s="51" t="s">
        <v>264</v>
      </c>
      <c r="R121" s="23"/>
      <c r="S121" s="23"/>
    </row>
    <row r="122" spans="1:19" ht="43.5" x14ac:dyDescent="0.35">
      <c r="A122" s="37" t="s">
        <v>395</v>
      </c>
      <c r="B122" s="37" t="s">
        <v>498</v>
      </c>
      <c r="C122" s="53">
        <v>330</v>
      </c>
      <c r="D122" s="39" t="s">
        <v>301</v>
      </c>
      <c r="E122" s="40">
        <v>115</v>
      </c>
      <c r="F122" s="54" t="s">
        <v>296</v>
      </c>
      <c r="G122" s="53" t="s">
        <v>297</v>
      </c>
      <c r="H122" s="107" t="s">
        <v>635</v>
      </c>
      <c r="I122" s="107" t="s">
        <v>637</v>
      </c>
      <c r="J122" s="41">
        <v>44693</v>
      </c>
      <c r="K122" s="54" t="s">
        <v>23</v>
      </c>
      <c r="L122" s="42">
        <v>20550000</v>
      </c>
      <c r="M122" s="37">
        <v>2027</v>
      </c>
      <c r="N122" s="44"/>
      <c r="O122" s="45"/>
      <c r="P122" s="46"/>
      <c r="Q122" s="51" t="s">
        <v>264</v>
      </c>
      <c r="R122" s="23"/>
      <c r="S122" s="23"/>
    </row>
    <row r="123" spans="1:19" ht="29" x14ac:dyDescent="0.35">
      <c r="A123" s="37" t="s">
        <v>395</v>
      </c>
      <c r="B123" s="37" t="s">
        <v>502</v>
      </c>
      <c r="C123" s="53">
        <v>436</v>
      </c>
      <c r="D123" s="39" t="s">
        <v>305</v>
      </c>
      <c r="E123" s="40">
        <v>115</v>
      </c>
      <c r="F123" s="54" t="s">
        <v>296</v>
      </c>
      <c r="G123" s="53" t="s">
        <v>297</v>
      </c>
      <c r="H123" s="107" t="s">
        <v>306</v>
      </c>
      <c r="I123" s="107" t="s">
        <v>307</v>
      </c>
      <c r="J123" s="41">
        <v>45350</v>
      </c>
      <c r="K123" s="54" t="s">
        <v>39</v>
      </c>
      <c r="L123" s="42">
        <v>47700000</v>
      </c>
      <c r="M123" s="37">
        <v>2027</v>
      </c>
      <c r="N123" s="44"/>
      <c r="O123" s="45"/>
      <c r="P123" s="46"/>
      <c r="Q123" s="51" t="s">
        <v>264</v>
      </c>
      <c r="R123" s="23"/>
      <c r="S123" s="23"/>
    </row>
    <row r="124" spans="1:19" ht="43.5" x14ac:dyDescent="0.35">
      <c r="A124" s="37" t="s">
        <v>395</v>
      </c>
      <c r="B124" s="37" t="s">
        <v>503</v>
      </c>
      <c r="C124" s="53">
        <v>332</v>
      </c>
      <c r="D124" s="39" t="s">
        <v>308</v>
      </c>
      <c r="E124" s="40">
        <v>115</v>
      </c>
      <c r="F124" s="54" t="s">
        <v>296</v>
      </c>
      <c r="G124" s="53" t="s">
        <v>297</v>
      </c>
      <c r="H124" s="107" t="s">
        <v>635</v>
      </c>
      <c r="I124" s="107" t="s">
        <v>637</v>
      </c>
      <c r="J124" s="41">
        <v>44693</v>
      </c>
      <c r="K124" s="54" t="s">
        <v>23</v>
      </c>
      <c r="L124" s="42">
        <v>31280000</v>
      </c>
      <c r="M124" s="37">
        <v>2027</v>
      </c>
      <c r="N124" s="44"/>
      <c r="O124" s="45"/>
      <c r="P124" s="46"/>
      <c r="Q124" s="51" t="s">
        <v>264</v>
      </c>
      <c r="R124" s="23"/>
      <c r="S124" s="23"/>
    </row>
    <row r="125" spans="1:19" ht="43.5" x14ac:dyDescent="0.35">
      <c r="A125" s="37" t="s">
        <v>5</v>
      </c>
      <c r="B125" s="37" t="s">
        <v>504</v>
      </c>
      <c r="C125" s="39" t="s">
        <v>131</v>
      </c>
      <c r="D125" s="51" t="s">
        <v>179</v>
      </c>
      <c r="E125" s="40">
        <v>345</v>
      </c>
      <c r="F125" s="38" t="s">
        <v>180</v>
      </c>
      <c r="G125" s="39" t="s">
        <v>177</v>
      </c>
      <c r="H125" s="107" t="s">
        <v>635</v>
      </c>
      <c r="I125" s="107" t="s">
        <v>637</v>
      </c>
      <c r="J125" s="41"/>
      <c r="K125" s="38"/>
      <c r="L125" s="42"/>
      <c r="M125" s="37"/>
      <c r="N125" s="50">
        <v>45870</v>
      </c>
      <c r="O125" s="45" t="s">
        <v>82</v>
      </c>
      <c r="P125" s="46" t="s">
        <v>181</v>
      </c>
      <c r="Q125" s="51" t="s">
        <v>264</v>
      </c>
      <c r="R125" s="23"/>
      <c r="S125" s="23"/>
    </row>
    <row r="126" spans="1:19" ht="43.5" x14ac:dyDescent="0.35">
      <c r="A126" s="37" t="s">
        <v>5</v>
      </c>
      <c r="B126" s="37" t="s">
        <v>505</v>
      </c>
      <c r="C126" s="39" t="s">
        <v>131</v>
      </c>
      <c r="D126" s="51" t="s">
        <v>182</v>
      </c>
      <c r="E126" s="40">
        <v>115</v>
      </c>
      <c r="F126" s="38" t="s">
        <v>180</v>
      </c>
      <c r="G126" s="39" t="s">
        <v>177</v>
      </c>
      <c r="H126" s="107" t="s">
        <v>635</v>
      </c>
      <c r="I126" s="107" t="s">
        <v>637</v>
      </c>
      <c r="J126" s="41"/>
      <c r="K126" s="38"/>
      <c r="L126" s="42"/>
      <c r="M126" s="37"/>
      <c r="N126" s="50">
        <v>45870</v>
      </c>
      <c r="O126" s="45" t="s">
        <v>82</v>
      </c>
      <c r="P126" s="46" t="s">
        <v>181</v>
      </c>
      <c r="Q126" s="51" t="s">
        <v>264</v>
      </c>
      <c r="R126" s="23"/>
      <c r="S126" s="23"/>
    </row>
    <row r="127" spans="1:19" ht="43.5" x14ac:dyDescent="0.35">
      <c r="A127" s="37" t="s">
        <v>5</v>
      </c>
      <c r="B127" s="37" t="s">
        <v>506</v>
      </c>
      <c r="C127" s="39" t="s">
        <v>131</v>
      </c>
      <c r="D127" s="51" t="s">
        <v>183</v>
      </c>
      <c r="E127" s="40">
        <v>345</v>
      </c>
      <c r="F127" s="38" t="s">
        <v>180</v>
      </c>
      <c r="G127" s="39" t="s">
        <v>177</v>
      </c>
      <c r="H127" s="107" t="s">
        <v>635</v>
      </c>
      <c r="I127" s="107" t="s">
        <v>637</v>
      </c>
      <c r="J127" s="41"/>
      <c r="K127" s="38"/>
      <c r="L127" s="42"/>
      <c r="M127" s="37"/>
      <c r="N127" s="50">
        <v>45870</v>
      </c>
      <c r="O127" s="45" t="s">
        <v>82</v>
      </c>
      <c r="P127" s="46" t="s">
        <v>181</v>
      </c>
      <c r="Q127" s="51" t="s">
        <v>264</v>
      </c>
      <c r="R127" s="23"/>
      <c r="S127" s="23"/>
    </row>
    <row r="128" spans="1:19" ht="43.5" x14ac:dyDescent="0.35">
      <c r="A128" s="37" t="s">
        <v>5</v>
      </c>
      <c r="B128" s="37" t="s">
        <v>507</v>
      </c>
      <c r="C128" s="39" t="s">
        <v>131</v>
      </c>
      <c r="D128" s="51" t="s">
        <v>184</v>
      </c>
      <c r="E128" s="40">
        <v>345</v>
      </c>
      <c r="F128" s="38" t="s">
        <v>180</v>
      </c>
      <c r="G128" s="39" t="s">
        <v>177</v>
      </c>
      <c r="H128" s="107" t="s">
        <v>635</v>
      </c>
      <c r="I128" s="107" t="s">
        <v>637</v>
      </c>
      <c r="J128" s="41"/>
      <c r="K128" s="38"/>
      <c r="L128" s="42"/>
      <c r="M128" s="37"/>
      <c r="N128" s="50">
        <v>45870</v>
      </c>
      <c r="O128" s="45" t="s">
        <v>82</v>
      </c>
      <c r="P128" s="46" t="s">
        <v>181</v>
      </c>
      <c r="Q128" s="51" t="s">
        <v>264</v>
      </c>
      <c r="R128" s="23"/>
      <c r="S128" s="23"/>
    </row>
    <row r="129" spans="1:19" ht="43.5" x14ac:dyDescent="0.35">
      <c r="A129" s="37" t="s">
        <v>5</v>
      </c>
      <c r="B129" s="37" t="s">
        <v>508</v>
      </c>
      <c r="C129" s="39" t="s">
        <v>131</v>
      </c>
      <c r="D129" s="51" t="s">
        <v>185</v>
      </c>
      <c r="E129" s="40">
        <v>345</v>
      </c>
      <c r="F129" s="38" t="s">
        <v>180</v>
      </c>
      <c r="G129" s="39" t="s">
        <v>177</v>
      </c>
      <c r="H129" s="107" t="s">
        <v>635</v>
      </c>
      <c r="I129" s="107" t="s">
        <v>637</v>
      </c>
      <c r="J129" s="41"/>
      <c r="K129" s="38"/>
      <c r="L129" s="42"/>
      <c r="M129" s="37"/>
      <c r="N129" s="50">
        <v>45870</v>
      </c>
      <c r="O129" s="45" t="s">
        <v>82</v>
      </c>
      <c r="P129" s="46" t="s">
        <v>181</v>
      </c>
      <c r="Q129" s="51" t="s">
        <v>264</v>
      </c>
      <c r="R129" s="23"/>
      <c r="S129" s="23"/>
    </row>
    <row r="130" spans="1:19" ht="43.5" x14ac:dyDescent="0.35">
      <c r="A130" s="37" t="s">
        <v>5</v>
      </c>
      <c r="B130" s="37" t="s">
        <v>647</v>
      </c>
      <c r="C130" s="39" t="s">
        <v>131</v>
      </c>
      <c r="D130" s="51" t="s">
        <v>186</v>
      </c>
      <c r="E130" s="40">
        <v>115</v>
      </c>
      <c r="F130" s="38" t="s">
        <v>180</v>
      </c>
      <c r="G130" s="39" t="s">
        <v>177</v>
      </c>
      <c r="H130" s="107" t="s">
        <v>635</v>
      </c>
      <c r="I130" s="107" t="s">
        <v>637</v>
      </c>
      <c r="J130" s="41"/>
      <c r="K130" s="38"/>
      <c r="L130" s="42"/>
      <c r="M130" s="37"/>
      <c r="N130" s="50">
        <v>45870</v>
      </c>
      <c r="O130" s="45" t="s">
        <v>83</v>
      </c>
      <c r="P130" s="46" t="s">
        <v>181</v>
      </c>
      <c r="Q130" s="51">
        <v>2025</v>
      </c>
      <c r="R130" s="23"/>
      <c r="S130" s="23"/>
    </row>
    <row r="131" spans="1:19" ht="43.5" x14ac:dyDescent="0.35">
      <c r="A131" s="37" t="s">
        <v>5</v>
      </c>
      <c r="B131" s="37" t="s">
        <v>648</v>
      </c>
      <c r="C131" s="39" t="s">
        <v>131</v>
      </c>
      <c r="D131" s="51" t="s">
        <v>187</v>
      </c>
      <c r="E131" s="40">
        <v>115</v>
      </c>
      <c r="F131" s="38" t="s">
        <v>180</v>
      </c>
      <c r="G131" s="39" t="s">
        <v>177</v>
      </c>
      <c r="H131" s="107" t="s">
        <v>635</v>
      </c>
      <c r="I131" s="107" t="s">
        <v>637</v>
      </c>
      <c r="J131" s="41"/>
      <c r="K131" s="38"/>
      <c r="L131" s="42"/>
      <c r="M131" s="37"/>
      <c r="N131" s="50">
        <v>45870</v>
      </c>
      <c r="O131" s="45" t="s">
        <v>83</v>
      </c>
      <c r="P131" s="46" t="s">
        <v>181</v>
      </c>
      <c r="Q131" s="51">
        <v>2025</v>
      </c>
      <c r="R131" s="23"/>
      <c r="S131" s="23"/>
    </row>
    <row r="132" spans="1:19" ht="43.5" x14ac:dyDescent="0.35">
      <c r="A132" s="37" t="s">
        <v>5</v>
      </c>
      <c r="B132" s="37" t="s">
        <v>649</v>
      </c>
      <c r="C132" s="39" t="s">
        <v>131</v>
      </c>
      <c r="D132" s="51" t="s">
        <v>188</v>
      </c>
      <c r="E132" s="40">
        <v>345</v>
      </c>
      <c r="F132" s="38" t="s">
        <v>180</v>
      </c>
      <c r="G132" s="39" t="s">
        <v>177</v>
      </c>
      <c r="H132" s="107" t="s">
        <v>635</v>
      </c>
      <c r="I132" s="107" t="s">
        <v>637</v>
      </c>
      <c r="J132" s="41"/>
      <c r="K132" s="38"/>
      <c r="L132" s="42"/>
      <c r="M132" s="37"/>
      <c r="N132" s="50">
        <v>45870</v>
      </c>
      <c r="O132" s="45" t="s">
        <v>83</v>
      </c>
      <c r="P132" s="46" t="s">
        <v>181</v>
      </c>
      <c r="Q132" s="51">
        <v>2025</v>
      </c>
      <c r="R132" s="23"/>
      <c r="S132" s="23"/>
    </row>
    <row r="133" spans="1:19" ht="43.5" x14ac:dyDescent="0.35">
      <c r="A133" s="37" t="s">
        <v>5</v>
      </c>
      <c r="B133" s="37" t="s">
        <v>650</v>
      </c>
      <c r="C133" s="39" t="s">
        <v>131</v>
      </c>
      <c r="D133" s="51" t="s">
        <v>189</v>
      </c>
      <c r="E133" s="40">
        <v>345</v>
      </c>
      <c r="F133" s="38" t="s">
        <v>180</v>
      </c>
      <c r="G133" s="39" t="s">
        <v>177</v>
      </c>
      <c r="H133" s="107" t="s">
        <v>635</v>
      </c>
      <c r="I133" s="107" t="s">
        <v>637</v>
      </c>
      <c r="J133" s="41"/>
      <c r="K133" s="38"/>
      <c r="L133" s="42"/>
      <c r="M133" s="37"/>
      <c r="N133" s="50">
        <v>45870</v>
      </c>
      <c r="O133" s="45" t="s">
        <v>83</v>
      </c>
      <c r="P133" s="46" t="s">
        <v>181</v>
      </c>
      <c r="Q133" s="51">
        <v>2025</v>
      </c>
      <c r="R133" s="23"/>
      <c r="S133" s="23"/>
    </row>
    <row r="134" spans="1:19" ht="43.5" x14ac:dyDescent="0.35">
      <c r="A134" s="37" t="s">
        <v>5</v>
      </c>
      <c r="B134" s="37" t="s">
        <v>651</v>
      </c>
      <c r="C134" s="39" t="s">
        <v>131</v>
      </c>
      <c r="D134" s="51" t="s">
        <v>190</v>
      </c>
      <c r="E134" s="40">
        <v>345</v>
      </c>
      <c r="F134" s="38" t="s">
        <v>180</v>
      </c>
      <c r="G134" s="39" t="s">
        <v>177</v>
      </c>
      <c r="H134" s="107" t="s">
        <v>635</v>
      </c>
      <c r="I134" s="107" t="s">
        <v>637</v>
      </c>
      <c r="J134" s="41"/>
      <c r="K134" s="38"/>
      <c r="L134" s="42"/>
      <c r="M134" s="37"/>
      <c r="N134" s="50">
        <v>45870</v>
      </c>
      <c r="O134" s="45" t="s">
        <v>83</v>
      </c>
      <c r="P134" s="46" t="s">
        <v>181</v>
      </c>
      <c r="Q134" s="51">
        <v>2025</v>
      </c>
      <c r="R134" s="23"/>
      <c r="S134" s="23"/>
    </row>
    <row r="135" spans="1:19" ht="43.5" x14ac:dyDescent="0.35">
      <c r="A135" s="37" t="s">
        <v>5</v>
      </c>
      <c r="B135" s="37" t="s">
        <v>510</v>
      </c>
      <c r="C135" s="39" t="s">
        <v>131</v>
      </c>
      <c r="D135" s="51">
        <v>1759</v>
      </c>
      <c r="E135" s="40">
        <v>115</v>
      </c>
      <c r="F135" s="38" t="s">
        <v>21</v>
      </c>
      <c r="G135" s="39" t="s">
        <v>33</v>
      </c>
      <c r="H135" s="107" t="s">
        <v>635</v>
      </c>
      <c r="I135" s="107" t="s">
        <v>637</v>
      </c>
      <c r="J135" s="41"/>
      <c r="K135" s="38"/>
      <c r="L135" s="42"/>
      <c r="M135" s="37"/>
      <c r="N135" s="50">
        <v>45870</v>
      </c>
      <c r="O135" s="45" t="s">
        <v>82</v>
      </c>
      <c r="P135" s="46" t="s">
        <v>78</v>
      </c>
      <c r="Q135" s="51" t="s">
        <v>264</v>
      </c>
      <c r="R135" s="23"/>
      <c r="S135" s="23"/>
    </row>
    <row r="136" spans="1:19" ht="43.5" x14ac:dyDescent="0.35">
      <c r="A136" s="37" t="s">
        <v>5</v>
      </c>
      <c r="B136" s="37" t="s">
        <v>511</v>
      </c>
      <c r="C136" s="39" t="s">
        <v>131</v>
      </c>
      <c r="D136" s="51">
        <v>1773</v>
      </c>
      <c r="E136" s="40">
        <v>115</v>
      </c>
      <c r="F136" s="38" t="s">
        <v>21</v>
      </c>
      <c r="G136" s="39" t="s">
        <v>33</v>
      </c>
      <c r="H136" s="107" t="s">
        <v>635</v>
      </c>
      <c r="I136" s="107" t="s">
        <v>637</v>
      </c>
      <c r="J136" s="41"/>
      <c r="K136" s="38"/>
      <c r="L136" s="42"/>
      <c r="M136" s="37"/>
      <c r="N136" s="50">
        <v>46174</v>
      </c>
      <c r="O136" s="45" t="s">
        <v>83</v>
      </c>
      <c r="P136" s="46" t="s">
        <v>78</v>
      </c>
      <c r="Q136" s="51" t="s">
        <v>264</v>
      </c>
      <c r="R136" s="23"/>
      <c r="S136" s="23"/>
    </row>
    <row r="137" spans="1:19" ht="43.5" x14ac:dyDescent="0.35">
      <c r="A137" s="37" t="s">
        <v>5</v>
      </c>
      <c r="B137" s="37" t="s">
        <v>512</v>
      </c>
      <c r="C137" s="39" t="s">
        <v>131</v>
      </c>
      <c r="D137" s="51" t="s">
        <v>84</v>
      </c>
      <c r="E137" s="40">
        <v>345</v>
      </c>
      <c r="F137" s="38" t="s">
        <v>21</v>
      </c>
      <c r="G137" s="39" t="s">
        <v>33</v>
      </c>
      <c r="H137" s="107" t="s">
        <v>85</v>
      </c>
      <c r="I137" s="107" t="s">
        <v>86</v>
      </c>
      <c r="J137" s="41"/>
      <c r="K137" s="38"/>
      <c r="L137" s="42"/>
      <c r="M137" s="37"/>
      <c r="N137" s="50">
        <v>45931</v>
      </c>
      <c r="O137" s="45" t="s">
        <v>82</v>
      </c>
      <c r="P137" s="46" t="s">
        <v>78</v>
      </c>
      <c r="Q137" s="51" t="s">
        <v>264</v>
      </c>
      <c r="R137" s="23"/>
      <c r="S137" s="23"/>
    </row>
    <row r="138" spans="1:19" ht="43.5" x14ac:dyDescent="0.35">
      <c r="A138" s="37" t="s">
        <v>5</v>
      </c>
      <c r="B138" s="37" t="s">
        <v>515</v>
      </c>
      <c r="C138" s="39" t="s">
        <v>131</v>
      </c>
      <c r="D138" s="51" t="s">
        <v>87</v>
      </c>
      <c r="E138" s="40">
        <v>115</v>
      </c>
      <c r="F138" s="38" t="s">
        <v>21</v>
      </c>
      <c r="G138" s="39" t="s">
        <v>33</v>
      </c>
      <c r="H138" s="107" t="s">
        <v>635</v>
      </c>
      <c r="I138" s="107" t="s">
        <v>637</v>
      </c>
      <c r="J138" s="41"/>
      <c r="K138" s="38"/>
      <c r="L138" s="42"/>
      <c r="M138" s="37"/>
      <c r="N138" s="50">
        <v>45931</v>
      </c>
      <c r="O138" s="45" t="s">
        <v>67</v>
      </c>
      <c r="P138" s="46" t="s">
        <v>81</v>
      </c>
      <c r="Q138" s="51" t="s">
        <v>264</v>
      </c>
      <c r="R138" s="23"/>
      <c r="S138" s="23"/>
    </row>
    <row r="139" spans="1:19" ht="29" x14ac:dyDescent="0.35">
      <c r="A139" s="37" t="s">
        <v>5</v>
      </c>
      <c r="B139" s="37" t="s">
        <v>516</v>
      </c>
      <c r="C139" s="39" t="s">
        <v>131</v>
      </c>
      <c r="D139" s="51" t="s">
        <v>278</v>
      </c>
      <c r="E139" s="40">
        <v>345</v>
      </c>
      <c r="F139" s="38" t="s">
        <v>21</v>
      </c>
      <c r="G139" s="39" t="s">
        <v>33</v>
      </c>
      <c r="H139" s="107" t="s">
        <v>88</v>
      </c>
      <c r="I139" s="107" t="s">
        <v>89</v>
      </c>
      <c r="J139" s="41"/>
      <c r="K139" s="38"/>
      <c r="L139" s="42"/>
      <c r="M139" s="37"/>
      <c r="N139" s="50">
        <v>46082</v>
      </c>
      <c r="O139" s="45" t="s">
        <v>82</v>
      </c>
      <c r="P139" s="46" t="s">
        <v>81</v>
      </c>
      <c r="Q139" s="51" t="s">
        <v>264</v>
      </c>
      <c r="R139" s="23"/>
      <c r="S139" s="23"/>
    </row>
    <row r="140" spans="1:19" ht="58" x14ac:dyDescent="0.35">
      <c r="A140" s="37" t="s">
        <v>5</v>
      </c>
      <c r="B140" s="37" t="s">
        <v>517</v>
      </c>
      <c r="C140" s="39" t="s">
        <v>131</v>
      </c>
      <c r="D140" s="51" t="s">
        <v>279</v>
      </c>
      <c r="E140" s="40">
        <v>115</v>
      </c>
      <c r="F140" s="38" t="s">
        <v>21</v>
      </c>
      <c r="G140" s="39" t="s">
        <v>33</v>
      </c>
      <c r="H140" s="107" t="s">
        <v>633</v>
      </c>
      <c r="I140" s="107" t="s">
        <v>48</v>
      </c>
      <c r="J140" s="41"/>
      <c r="K140" s="38"/>
      <c r="L140" s="42"/>
      <c r="M140" s="37"/>
      <c r="N140" s="50">
        <v>46082</v>
      </c>
      <c r="O140" s="45" t="s">
        <v>82</v>
      </c>
      <c r="P140" s="46" t="s">
        <v>81</v>
      </c>
      <c r="Q140" s="51" t="s">
        <v>264</v>
      </c>
      <c r="R140" s="23"/>
      <c r="S140" s="23"/>
    </row>
    <row r="141" spans="1:19" ht="43.5" x14ac:dyDescent="0.35">
      <c r="A141" s="37" t="s">
        <v>5</v>
      </c>
      <c r="B141" s="37" t="s">
        <v>518</v>
      </c>
      <c r="C141" s="39" t="s">
        <v>131</v>
      </c>
      <c r="D141" s="51" t="s">
        <v>90</v>
      </c>
      <c r="E141" s="40">
        <v>115</v>
      </c>
      <c r="F141" s="38" t="s">
        <v>21</v>
      </c>
      <c r="G141" s="39" t="s">
        <v>33</v>
      </c>
      <c r="H141" s="107" t="s">
        <v>635</v>
      </c>
      <c r="I141" s="107" t="s">
        <v>637</v>
      </c>
      <c r="J141" s="41"/>
      <c r="K141" s="38"/>
      <c r="L141" s="42"/>
      <c r="M141" s="37"/>
      <c r="N141" s="50">
        <v>46174</v>
      </c>
      <c r="O141" s="45" t="s">
        <v>82</v>
      </c>
      <c r="P141" s="46" t="s">
        <v>81</v>
      </c>
      <c r="Q141" s="51" t="s">
        <v>264</v>
      </c>
      <c r="R141" s="23"/>
      <c r="S141" s="23"/>
    </row>
    <row r="142" spans="1:19" ht="43.5" x14ac:dyDescent="0.35">
      <c r="A142" s="37" t="s">
        <v>5</v>
      </c>
      <c r="B142" s="37" t="s">
        <v>519</v>
      </c>
      <c r="C142" s="39" t="s">
        <v>131</v>
      </c>
      <c r="D142" s="51">
        <v>1440</v>
      </c>
      <c r="E142" s="40">
        <v>115</v>
      </c>
      <c r="F142" s="38" t="s">
        <v>21</v>
      </c>
      <c r="G142" s="39" t="s">
        <v>33</v>
      </c>
      <c r="H142" s="107" t="s">
        <v>635</v>
      </c>
      <c r="I142" s="107" t="s">
        <v>637</v>
      </c>
      <c r="J142" s="41"/>
      <c r="K142" s="38"/>
      <c r="L142" s="42"/>
      <c r="M142" s="37"/>
      <c r="N142" s="50">
        <v>46266</v>
      </c>
      <c r="O142" s="45" t="s">
        <v>82</v>
      </c>
      <c r="P142" s="46" t="s">
        <v>81</v>
      </c>
      <c r="Q142" s="51" t="s">
        <v>264</v>
      </c>
      <c r="R142" s="23"/>
      <c r="S142" s="23"/>
    </row>
    <row r="143" spans="1:19" ht="43.5" x14ac:dyDescent="0.35">
      <c r="A143" s="37" t="s">
        <v>5</v>
      </c>
      <c r="B143" s="37" t="s">
        <v>520</v>
      </c>
      <c r="C143" s="39" t="s">
        <v>131</v>
      </c>
      <c r="D143" s="51" t="s">
        <v>91</v>
      </c>
      <c r="E143" s="40">
        <v>115</v>
      </c>
      <c r="F143" s="38" t="s">
        <v>21</v>
      </c>
      <c r="G143" s="39" t="s">
        <v>33</v>
      </c>
      <c r="H143" s="107" t="s">
        <v>635</v>
      </c>
      <c r="I143" s="107" t="s">
        <v>637</v>
      </c>
      <c r="J143" s="41"/>
      <c r="K143" s="38"/>
      <c r="L143" s="42"/>
      <c r="M143" s="37"/>
      <c r="N143" s="50">
        <v>46174</v>
      </c>
      <c r="O143" s="45" t="s">
        <v>77</v>
      </c>
      <c r="P143" s="46" t="s">
        <v>81</v>
      </c>
      <c r="Q143" s="51" t="s">
        <v>264</v>
      </c>
      <c r="R143" s="23"/>
      <c r="S143" s="23"/>
    </row>
    <row r="144" spans="1:19" ht="43.5" x14ac:dyDescent="0.35">
      <c r="A144" s="37" t="s">
        <v>5</v>
      </c>
      <c r="B144" s="37" t="s">
        <v>521</v>
      </c>
      <c r="C144" s="39" t="s">
        <v>131</v>
      </c>
      <c r="D144" s="51" t="s">
        <v>280</v>
      </c>
      <c r="E144" s="40" t="s">
        <v>24</v>
      </c>
      <c r="F144" s="38" t="s">
        <v>21</v>
      </c>
      <c r="G144" s="39" t="s">
        <v>33</v>
      </c>
      <c r="H144" s="107" t="s">
        <v>92</v>
      </c>
      <c r="I144" s="107" t="s">
        <v>93</v>
      </c>
      <c r="J144" s="41"/>
      <c r="K144" s="38"/>
      <c r="L144" s="42"/>
      <c r="M144" s="37"/>
      <c r="N144" s="50" t="s">
        <v>62</v>
      </c>
      <c r="O144" s="45" t="s">
        <v>77</v>
      </c>
      <c r="P144" s="46" t="s">
        <v>81</v>
      </c>
      <c r="Q144" s="51" t="s">
        <v>264</v>
      </c>
      <c r="R144" s="23"/>
      <c r="S144" s="23"/>
    </row>
    <row r="145" spans="1:19" ht="43.5" x14ac:dyDescent="0.35">
      <c r="A145" s="37" t="s">
        <v>5</v>
      </c>
      <c r="B145" s="37" t="s">
        <v>532</v>
      </c>
      <c r="C145" s="39" t="s">
        <v>131</v>
      </c>
      <c r="D145" s="51">
        <v>1028</v>
      </c>
      <c r="E145" s="40">
        <v>115</v>
      </c>
      <c r="F145" s="38" t="s">
        <v>21</v>
      </c>
      <c r="G145" s="39" t="s">
        <v>33</v>
      </c>
      <c r="H145" s="107" t="s">
        <v>635</v>
      </c>
      <c r="I145" s="107" t="s">
        <v>637</v>
      </c>
      <c r="J145" s="41"/>
      <c r="K145" s="38"/>
      <c r="L145" s="42"/>
      <c r="M145" s="37"/>
      <c r="N145" s="50">
        <v>46023</v>
      </c>
      <c r="O145" s="45" t="s">
        <v>77</v>
      </c>
      <c r="P145" s="46" t="s">
        <v>63</v>
      </c>
      <c r="Q145" s="51" t="s">
        <v>264</v>
      </c>
      <c r="R145" s="23"/>
      <c r="S145" s="23"/>
    </row>
    <row r="146" spans="1:19" ht="43.5" x14ac:dyDescent="0.35">
      <c r="A146" s="37" t="s">
        <v>5</v>
      </c>
      <c r="B146" s="37" t="s">
        <v>415</v>
      </c>
      <c r="C146" s="39" t="s">
        <v>131</v>
      </c>
      <c r="D146" s="51">
        <v>1430</v>
      </c>
      <c r="E146" s="40">
        <v>115</v>
      </c>
      <c r="F146" s="38" t="s">
        <v>21</v>
      </c>
      <c r="G146" s="39" t="s">
        <v>33</v>
      </c>
      <c r="H146" s="107" t="s">
        <v>635</v>
      </c>
      <c r="I146" s="107" t="s">
        <v>637</v>
      </c>
      <c r="J146" s="41"/>
      <c r="K146" s="38"/>
      <c r="L146" s="42"/>
      <c r="M146" s="37"/>
      <c r="N146" s="50">
        <v>46023</v>
      </c>
      <c r="O146" s="45" t="s">
        <v>77</v>
      </c>
      <c r="P146" s="46" t="s">
        <v>63</v>
      </c>
      <c r="Q146" s="51" t="s">
        <v>264</v>
      </c>
      <c r="R146" s="23"/>
      <c r="S146" s="23"/>
    </row>
    <row r="147" spans="1:19" ht="43.5" x14ac:dyDescent="0.35">
      <c r="A147" s="37" t="s">
        <v>5</v>
      </c>
      <c r="B147" s="37" t="s">
        <v>533</v>
      </c>
      <c r="C147" s="39" t="s">
        <v>131</v>
      </c>
      <c r="D147" s="51">
        <v>1578</v>
      </c>
      <c r="E147" s="40">
        <v>115</v>
      </c>
      <c r="F147" s="38" t="s">
        <v>21</v>
      </c>
      <c r="G147" s="39" t="s">
        <v>33</v>
      </c>
      <c r="H147" s="107" t="s">
        <v>635</v>
      </c>
      <c r="I147" s="107" t="s">
        <v>637</v>
      </c>
      <c r="J147" s="41"/>
      <c r="K147" s="38"/>
      <c r="L147" s="42"/>
      <c r="M147" s="37"/>
      <c r="N147" s="50">
        <v>46023</v>
      </c>
      <c r="O147" s="45" t="s">
        <v>77</v>
      </c>
      <c r="P147" s="46" t="s">
        <v>63</v>
      </c>
      <c r="Q147" s="51" t="s">
        <v>264</v>
      </c>
      <c r="R147" s="23"/>
      <c r="S147" s="23"/>
    </row>
    <row r="148" spans="1:19" ht="43.5" x14ac:dyDescent="0.35">
      <c r="A148" s="37" t="s">
        <v>5</v>
      </c>
      <c r="B148" s="37" t="s">
        <v>534</v>
      </c>
      <c r="C148" s="39" t="s">
        <v>131</v>
      </c>
      <c r="D148" s="51">
        <v>1146</v>
      </c>
      <c r="E148" s="40">
        <v>115</v>
      </c>
      <c r="F148" s="38" t="s">
        <v>21</v>
      </c>
      <c r="G148" s="39" t="s">
        <v>33</v>
      </c>
      <c r="H148" s="107" t="s">
        <v>635</v>
      </c>
      <c r="I148" s="107" t="s">
        <v>637</v>
      </c>
      <c r="J148" s="41"/>
      <c r="K148" s="38"/>
      <c r="L148" s="42"/>
      <c r="M148" s="37"/>
      <c r="N148" s="50">
        <v>46023</v>
      </c>
      <c r="O148" s="45" t="s">
        <v>77</v>
      </c>
      <c r="P148" s="46" t="s">
        <v>63</v>
      </c>
      <c r="Q148" s="51" t="s">
        <v>264</v>
      </c>
      <c r="R148" s="23"/>
      <c r="S148" s="23"/>
    </row>
    <row r="149" spans="1:19" ht="43.5" x14ac:dyDescent="0.35">
      <c r="A149" s="37" t="s">
        <v>5</v>
      </c>
      <c r="B149" s="37" t="s">
        <v>535</v>
      </c>
      <c r="C149" s="39" t="s">
        <v>131</v>
      </c>
      <c r="D149" s="51">
        <v>1608</v>
      </c>
      <c r="E149" s="40">
        <v>115</v>
      </c>
      <c r="F149" s="38" t="s">
        <v>21</v>
      </c>
      <c r="G149" s="39" t="s">
        <v>33</v>
      </c>
      <c r="H149" s="107" t="s">
        <v>635</v>
      </c>
      <c r="I149" s="107" t="s">
        <v>637</v>
      </c>
      <c r="J149" s="41"/>
      <c r="K149" s="38"/>
      <c r="L149" s="42"/>
      <c r="M149" s="37"/>
      <c r="N149" s="50">
        <v>46023</v>
      </c>
      <c r="O149" s="45" t="s">
        <v>77</v>
      </c>
      <c r="P149" s="46" t="s">
        <v>63</v>
      </c>
      <c r="Q149" s="51" t="s">
        <v>264</v>
      </c>
      <c r="R149" s="23"/>
      <c r="S149" s="23"/>
    </row>
    <row r="150" spans="1:19" ht="58" x14ac:dyDescent="0.35">
      <c r="A150" s="37" t="s">
        <v>5</v>
      </c>
      <c r="B150" s="37" t="s">
        <v>571</v>
      </c>
      <c r="C150" s="39" t="s">
        <v>131</v>
      </c>
      <c r="D150" s="51" t="s">
        <v>291</v>
      </c>
      <c r="E150" s="40">
        <v>115</v>
      </c>
      <c r="F150" s="38" t="s">
        <v>21</v>
      </c>
      <c r="G150" s="39" t="s">
        <v>33</v>
      </c>
      <c r="H150" s="107" t="s">
        <v>633</v>
      </c>
      <c r="I150" s="107" t="s">
        <v>48</v>
      </c>
      <c r="J150" s="41"/>
      <c r="K150" s="38"/>
      <c r="L150" s="42"/>
      <c r="M150" s="37"/>
      <c r="N150" s="50" t="s">
        <v>62</v>
      </c>
      <c r="O150" s="45" t="s">
        <v>83</v>
      </c>
      <c r="P150" s="46" t="s">
        <v>78</v>
      </c>
      <c r="Q150" s="51" t="s">
        <v>264</v>
      </c>
      <c r="R150" s="23"/>
      <c r="S150" s="23"/>
    </row>
    <row r="151" spans="1:19" ht="58" x14ac:dyDescent="0.35">
      <c r="A151" s="37" t="s">
        <v>5</v>
      </c>
      <c r="B151" s="37" t="s">
        <v>573</v>
      </c>
      <c r="C151" s="39" t="s">
        <v>131</v>
      </c>
      <c r="D151" s="51" t="s">
        <v>292</v>
      </c>
      <c r="E151" s="40" t="s">
        <v>24</v>
      </c>
      <c r="F151" s="38" t="s">
        <v>21</v>
      </c>
      <c r="G151" s="39" t="s">
        <v>33</v>
      </c>
      <c r="H151" s="107" t="s">
        <v>633</v>
      </c>
      <c r="I151" s="107" t="s">
        <v>107</v>
      </c>
      <c r="J151" s="41"/>
      <c r="K151" s="38"/>
      <c r="L151" s="42"/>
      <c r="M151" s="37"/>
      <c r="N151" s="50" t="s">
        <v>62</v>
      </c>
      <c r="O151" s="45" t="s">
        <v>77</v>
      </c>
      <c r="P151" s="46" t="s">
        <v>81</v>
      </c>
      <c r="Q151" s="51" t="s">
        <v>264</v>
      </c>
      <c r="R151" s="23"/>
      <c r="S151" s="23"/>
    </row>
    <row r="152" spans="1:19" ht="43.5" x14ac:dyDescent="0.35">
      <c r="A152" s="37" t="s">
        <v>5</v>
      </c>
      <c r="B152" s="37" t="s">
        <v>424</v>
      </c>
      <c r="C152" s="39" t="s">
        <v>131</v>
      </c>
      <c r="D152" s="51" t="s">
        <v>268</v>
      </c>
      <c r="E152" s="40" t="s">
        <v>24</v>
      </c>
      <c r="F152" s="38" t="s">
        <v>21</v>
      </c>
      <c r="G152" s="39" t="s">
        <v>33</v>
      </c>
      <c r="H152" s="107" t="s">
        <v>92</v>
      </c>
      <c r="I152" s="107" t="s">
        <v>93</v>
      </c>
      <c r="J152" s="41"/>
      <c r="K152" s="38"/>
      <c r="L152" s="42"/>
      <c r="M152" s="37"/>
      <c r="N152" s="50" t="s">
        <v>62</v>
      </c>
      <c r="O152" s="45" t="s">
        <v>82</v>
      </c>
      <c r="P152" s="46" t="s">
        <v>81</v>
      </c>
      <c r="Q152" s="51" t="s">
        <v>264</v>
      </c>
      <c r="R152" s="23"/>
      <c r="S152" s="23"/>
    </row>
    <row r="153" spans="1:19" ht="58" x14ac:dyDescent="0.35">
      <c r="A153" s="37" t="s">
        <v>5</v>
      </c>
      <c r="B153" s="37" t="s">
        <v>652</v>
      </c>
      <c r="C153" s="39" t="s">
        <v>131</v>
      </c>
      <c r="D153" s="51" t="s">
        <v>293</v>
      </c>
      <c r="E153" s="40">
        <v>115</v>
      </c>
      <c r="F153" s="38" t="s">
        <v>21</v>
      </c>
      <c r="G153" s="39" t="s">
        <v>33</v>
      </c>
      <c r="H153" s="107" t="s">
        <v>633</v>
      </c>
      <c r="I153" s="107" t="s">
        <v>48</v>
      </c>
      <c r="J153" s="41"/>
      <c r="K153" s="38"/>
      <c r="L153" s="42"/>
      <c r="M153" s="37"/>
      <c r="N153" s="50" t="s">
        <v>62</v>
      </c>
      <c r="O153" s="45" t="s">
        <v>83</v>
      </c>
      <c r="P153" s="46" t="s">
        <v>78</v>
      </c>
      <c r="Q153" s="51">
        <v>2025</v>
      </c>
      <c r="R153" s="23"/>
      <c r="S153" s="23"/>
    </row>
    <row r="154" spans="1:19" ht="29" x14ac:dyDescent="0.35">
      <c r="A154" s="37" t="s">
        <v>5</v>
      </c>
      <c r="B154" s="37" t="s">
        <v>653</v>
      </c>
      <c r="C154" s="39" t="s">
        <v>131</v>
      </c>
      <c r="D154" s="51">
        <v>1207</v>
      </c>
      <c r="E154" s="40">
        <v>115</v>
      </c>
      <c r="F154" s="38" t="s">
        <v>21</v>
      </c>
      <c r="G154" s="39" t="s">
        <v>33</v>
      </c>
      <c r="H154" s="107" t="s">
        <v>115</v>
      </c>
      <c r="I154" s="107" t="s">
        <v>116</v>
      </c>
      <c r="J154" s="41"/>
      <c r="K154" s="38"/>
      <c r="L154" s="42"/>
      <c r="M154" s="37"/>
      <c r="N154" s="50" t="s">
        <v>62</v>
      </c>
      <c r="O154" s="45" t="s">
        <v>83</v>
      </c>
      <c r="P154" s="46" t="s">
        <v>81</v>
      </c>
      <c r="Q154" s="51">
        <v>2025</v>
      </c>
      <c r="R154" s="23"/>
      <c r="S154" s="23"/>
    </row>
    <row r="155" spans="1:19" ht="43.5" x14ac:dyDescent="0.35">
      <c r="A155" s="37" t="s">
        <v>5</v>
      </c>
      <c r="B155" s="37" t="s">
        <v>523</v>
      </c>
      <c r="C155" s="39" t="s">
        <v>131</v>
      </c>
      <c r="D155" s="51" t="s">
        <v>94</v>
      </c>
      <c r="E155" s="40">
        <v>115</v>
      </c>
      <c r="F155" s="38" t="s">
        <v>21</v>
      </c>
      <c r="G155" s="39" t="s">
        <v>192</v>
      </c>
      <c r="H155" s="107" t="s">
        <v>635</v>
      </c>
      <c r="I155" s="107" t="s">
        <v>637</v>
      </c>
      <c r="J155" s="41"/>
      <c r="K155" s="38"/>
      <c r="L155" s="42"/>
      <c r="M155" s="37"/>
      <c r="N155" s="50">
        <v>45992</v>
      </c>
      <c r="O155" s="45" t="s">
        <v>82</v>
      </c>
      <c r="P155" s="46" t="s">
        <v>81</v>
      </c>
      <c r="Q155" s="51" t="s">
        <v>264</v>
      </c>
      <c r="R155" s="23"/>
      <c r="S155" s="23"/>
    </row>
    <row r="156" spans="1:19" ht="29" x14ac:dyDescent="0.35">
      <c r="A156" s="37" t="s">
        <v>5</v>
      </c>
      <c r="B156" s="37" t="s">
        <v>524</v>
      </c>
      <c r="C156" s="39" t="s">
        <v>131</v>
      </c>
      <c r="D156" s="51" t="s">
        <v>281</v>
      </c>
      <c r="E156" s="40">
        <v>345</v>
      </c>
      <c r="F156" s="38" t="s">
        <v>21</v>
      </c>
      <c r="G156" s="39" t="s">
        <v>192</v>
      </c>
      <c r="H156" s="107" t="s">
        <v>88</v>
      </c>
      <c r="I156" s="107" t="s">
        <v>89</v>
      </c>
      <c r="J156" s="41"/>
      <c r="K156" s="38"/>
      <c r="L156" s="42"/>
      <c r="M156" s="37"/>
      <c r="N156" s="50">
        <v>45962</v>
      </c>
      <c r="O156" s="45" t="s">
        <v>77</v>
      </c>
      <c r="P156" s="46" t="s">
        <v>81</v>
      </c>
      <c r="Q156" s="51" t="s">
        <v>264</v>
      </c>
      <c r="R156" s="23"/>
      <c r="S156" s="23"/>
    </row>
    <row r="157" spans="1:19" ht="43.5" x14ac:dyDescent="0.35">
      <c r="A157" s="37" t="s">
        <v>5</v>
      </c>
      <c r="B157" s="37" t="s">
        <v>525</v>
      </c>
      <c r="C157" s="39" t="s">
        <v>131</v>
      </c>
      <c r="D157" s="51" t="s">
        <v>95</v>
      </c>
      <c r="E157" s="40">
        <v>345</v>
      </c>
      <c r="F157" s="38" t="s">
        <v>21</v>
      </c>
      <c r="G157" s="39" t="s">
        <v>192</v>
      </c>
      <c r="H157" s="107" t="s">
        <v>635</v>
      </c>
      <c r="I157" s="107" t="s">
        <v>637</v>
      </c>
      <c r="J157" s="41"/>
      <c r="K157" s="38"/>
      <c r="L157" s="42"/>
      <c r="M157" s="37"/>
      <c r="N157" s="50">
        <v>46054</v>
      </c>
      <c r="O157" s="45" t="s">
        <v>77</v>
      </c>
      <c r="P157" s="46" t="s">
        <v>81</v>
      </c>
      <c r="Q157" s="51" t="s">
        <v>264</v>
      </c>
      <c r="R157" s="23"/>
      <c r="S157" s="23"/>
    </row>
    <row r="158" spans="1:19" ht="43.5" x14ac:dyDescent="0.35">
      <c r="A158" s="37" t="s">
        <v>5</v>
      </c>
      <c r="B158" s="37" t="s">
        <v>526</v>
      </c>
      <c r="C158" s="39" t="s">
        <v>131</v>
      </c>
      <c r="D158" s="51">
        <v>325</v>
      </c>
      <c r="E158" s="40">
        <v>345</v>
      </c>
      <c r="F158" s="38" t="s">
        <v>21</v>
      </c>
      <c r="G158" s="39" t="s">
        <v>192</v>
      </c>
      <c r="H158" s="107" t="s">
        <v>635</v>
      </c>
      <c r="I158" s="107" t="s">
        <v>637</v>
      </c>
      <c r="J158" s="41"/>
      <c r="K158" s="38"/>
      <c r="L158" s="42"/>
      <c r="M158" s="37"/>
      <c r="N158" s="50">
        <v>45992</v>
      </c>
      <c r="O158" s="45" t="s">
        <v>77</v>
      </c>
      <c r="P158" s="46" t="s">
        <v>81</v>
      </c>
      <c r="Q158" s="51" t="s">
        <v>264</v>
      </c>
      <c r="R158" s="23"/>
      <c r="S158" s="23"/>
    </row>
    <row r="159" spans="1:19" ht="43.5" x14ac:dyDescent="0.35">
      <c r="A159" s="37" t="s">
        <v>5</v>
      </c>
      <c r="B159" s="37" t="s">
        <v>407</v>
      </c>
      <c r="C159" s="39" t="s">
        <v>131</v>
      </c>
      <c r="D159" s="51">
        <v>331</v>
      </c>
      <c r="E159" s="40">
        <v>345</v>
      </c>
      <c r="F159" s="38" t="s">
        <v>21</v>
      </c>
      <c r="G159" s="39" t="s">
        <v>192</v>
      </c>
      <c r="H159" s="107" t="s">
        <v>635</v>
      </c>
      <c r="I159" s="107" t="s">
        <v>637</v>
      </c>
      <c r="J159" s="41"/>
      <c r="K159" s="38"/>
      <c r="L159" s="42"/>
      <c r="M159" s="37"/>
      <c r="N159" s="50">
        <v>45992</v>
      </c>
      <c r="O159" s="45" t="s">
        <v>83</v>
      </c>
      <c r="P159" s="46" t="s">
        <v>81</v>
      </c>
      <c r="Q159" s="51" t="s">
        <v>264</v>
      </c>
      <c r="R159" s="23"/>
      <c r="S159" s="23"/>
    </row>
    <row r="160" spans="1:19" ht="43.5" x14ac:dyDescent="0.35">
      <c r="A160" s="37" t="s">
        <v>5</v>
      </c>
      <c r="B160" s="37" t="s">
        <v>409</v>
      </c>
      <c r="C160" s="39" t="s">
        <v>131</v>
      </c>
      <c r="D160" s="51" t="s">
        <v>282</v>
      </c>
      <c r="E160" s="40">
        <v>115</v>
      </c>
      <c r="F160" s="38" t="s">
        <v>21</v>
      </c>
      <c r="G160" s="39" t="s">
        <v>192</v>
      </c>
      <c r="H160" s="107" t="s">
        <v>31</v>
      </c>
      <c r="I160" s="107" t="s">
        <v>32</v>
      </c>
      <c r="J160" s="41"/>
      <c r="K160" s="38"/>
      <c r="L160" s="42"/>
      <c r="M160" s="37"/>
      <c r="N160" s="50">
        <v>46143</v>
      </c>
      <c r="O160" s="45" t="s">
        <v>83</v>
      </c>
      <c r="P160" s="46" t="s">
        <v>81</v>
      </c>
      <c r="Q160" s="51" t="s">
        <v>264</v>
      </c>
      <c r="R160" s="23"/>
      <c r="S160" s="23"/>
    </row>
    <row r="161" spans="1:19" ht="43.5" x14ac:dyDescent="0.35">
      <c r="A161" s="37" t="s">
        <v>5</v>
      </c>
      <c r="B161" s="37" t="s">
        <v>410</v>
      </c>
      <c r="C161" s="39" t="s">
        <v>131</v>
      </c>
      <c r="D161" s="51" t="s">
        <v>283</v>
      </c>
      <c r="E161" s="40">
        <v>115</v>
      </c>
      <c r="F161" s="38" t="s">
        <v>21</v>
      </c>
      <c r="G161" s="39" t="s">
        <v>192</v>
      </c>
      <c r="H161" s="107" t="s">
        <v>31</v>
      </c>
      <c r="I161" s="107" t="s">
        <v>32</v>
      </c>
      <c r="J161" s="41"/>
      <c r="K161" s="38"/>
      <c r="L161" s="42"/>
      <c r="M161" s="37"/>
      <c r="N161" s="50">
        <v>46143</v>
      </c>
      <c r="O161" s="45" t="s">
        <v>83</v>
      </c>
      <c r="P161" s="46" t="s">
        <v>81</v>
      </c>
      <c r="Q161" s="51" t="s">
        <v>264</v>
      </c>
      <c r="R161" s="23"/>
      <c r="S161" s="23"/>
    </row>
    <row r="162" spans="1:19" ht="43.5" x14ac:dyDescent="0.35">
      <c r="A162" s="37" t="s">
        <v>5</v>
      </c>
      <c r="B162" s="37" t="s">
        <v>527</v>
      </c>
      <c r="C162" s="39" t="s">
        <v>131</v>
      </c>
      <c r="D162" s="51" t="s">
        <v>284</v>
      </c>
      <c r="E162" s="40">
        <v>115</v>
      </c>
      <c r="F162" s="38" t="s">
        <v>21</v>
      </c>
      <c r="G162" s="39" t="s">
        <v>192</v>
      </c>
      <c r="H162" s="107" t="s">
        <v>31</v>
      </c>
      <c r="I162" s="107" t="s">
        <v>32</v>
      </c>
      <c r="J162" s="41"/>
      <c r="K162" s="38"/>
      <c r="L162" s="42"/>
      <c r="M162" s="37"/>
      <c r="N162" s="50">
        <v>46143</v>
      </c>
      <c r="O162" s="45" t="s">
        <v>83</v>
      </c>
      <c r="P162" s="46" t="s">
        <v>81</v>
      </c>
      <c r="Q162" s="51" t="s">
        <v>264</v>
      </c>
      <c r="R162" s="23"/>
      <c r="S162" s="23"/>
    </row>
    <row r="163" spans="1:19" ht="58" x14ac:dyDescent="0.35">
      <c r="A163" s="37" t="s">
        <v>5</v>
      </c>
      <c r="B163" s="37" t="s">
        <v>531</v>
      </c>
      <c r="C163" s="39" t="s">
        <v>131</v>
      </c>
      <c r="D163" s="51" t="s">
        <v>287</v>
      </c>
      <c r="E163" s="40">
        <v>345</v>
      </c>
      <c r="F163" s="38" t="s">
        <v>21</v>
      </c>
      <c r="G163" s="39" t="s">
        <v>192</v>
      </c>
      <c r="H163" s="107" t="s">
        <v>633</v>
      </c>
      <c r="I163" s="107" t="s">
        <v>34</v>
      </c>
      <c r="J163" s="41"/>
      <c r="K163" s="38"/>
      <c r="L163" s="42"/>
      <c r="M163" s="37"/>
      <c r="N163" s="50">
        <v>46054</v>
      </c>
      <c r="O163" s="45" t="s">
        <v>82</v>
      </c>
      <c r="P163" s="46" t="s">
        <v>81</v>
      </c>
      <c r="Q163" s="51" t="s">
        <v>264</v>
      </c>
      <c r="R163" s="23"/>
      <c r="S163" s="23"/>
    </row>
    <row r="164" spans="1:19" ht="43.5" x14ac:dyDescent="0.35">
      <c r="A164" s="37" t="s">
        <v>5</v>
      </c>
      <c r="B164" s="37" t="s">
        <v>536</v>
      </c>
      <c r="C164" s="39" t="s">
        <v>131</v>
      </c>
      <c r="D164" s="51" t="s">
        <v>96</v>
      </c>
      <c r="E164" s="40" t="s">
        <v>97</v>
      </c>
      <c r="F164" s="38" t="s">
        <v>21</v>
      </c>
      <c r="G164" s="39" t="s">
        <v>192</v>
      </c>
      <c r="H164" s="107" t="s">
        <v>635</v>
      </c>
      <c r="I164" s="107" t="s">
        <v>637</v>
      </c>
      <c r="J164" s="41"/>
      <c r="K164" s="38"/>
      <c r="L164" s="42"/>
      <c r="M164" s="37"/>
      <c r="N164" s="50">
        <v>46082</v>
      </c>
      <c r="O164" s="45" t="s">
        <v>77</v>
      </c>
      <c r="P164" s="46" t="s">
        <v>63</v>
      </c>
      <c r="Q164" s="51" t="s">
        <v>264</v>
      </c>
      <c r="R164" s="23"/>
      <c r="S164" s="23"/>
    </row>
    <row r="165" spans="1:19" ht="43.5" x14ac:dyDescent="0.35">
      <c r="A165" s="37" t="s">
        <v>5</v>
      </c>
      <c r="B165" s="37" t="s">
        <v>417</v>
      </c>
      <c r="C165" s="39" t="s">
        <v>131</v>
      </c>
      <c r="D165" s="51" t="s">
        <v>288</v>
      </c>
      <c r="E165" s="40">
        <v>115</v>
      </c>
      <c r="F165" s="38" t="s">
        <v>21</v>
      </c>
      <c r="G165" s="39" t="s">
        <v>192</v>
      </c>
      <c r="H165" s="107" t="s">
        <v>31</v>
      </c>
      <c r="I165" s="107" t="s">
        <v>32</v>
      </c>
      <c r="J165" s="41"/>
      <c r="K165" s="38"/>
      <c r="L165" s="42"/>
      <c r="M165" s="37"/>
      <c r="N165" s="50">
        <v>46143</v>
      </c>
      <c r="O165" s="45" t="s">
        <v>83</v>
      </c>
      <c r="P165" s="46" t="s">
        <v>63</v>
      </c>
      <c r="Q165" s="51" t="s">
        <v>264</v>
      </c>
      <c r="R165" s="23"/>
      <c r="S165" s="23"/>
    </row>
    <row r="166" spans="1:19" ht="43.5" x14ac:dyDescent="0.35">
      <c r="A166" s="37" t="s">
        <v>5</v>
      </c>
      <c r="B166" s="37" t="s">
        <v>654</v>
      </c>
      <c r="C166" s="39" t="s">
        <v>131</v>
      </c>
      <c r="D166" s="51" t="s">
        <v>100</v>
      </c>
      <c r="E166" s="40">
        <v>115</v>
      </c>
      <c r="F166" s="38" t="s">
        <v>21</v>
      </c>
      <c r="G166" s="39" t="s">
        <v>192</v>
      </c>
      <c r="H166" s="107" t="s">
        <v>635</v>
      </c>
      <c r="I166" s="107" t="s">
        <v>637</v>
      </c>
      <c r="J166" s="41"/>
      <c r="K166" s="38"/>
      <c r="L166" s="42"/>
      <c r="M166" s="37"/>
      <c r="N166" s="50">
        <v>45992</v>
      </c>
      <c r="O166" s="45" t="s">
        <v>83</v>
      </c>
      <c r="P166" s="46" t="s">
        <v>81</v>
      </c>
      <c r="Q166" s="51">
        <v>2025</v>
      </c>
      <c r="R166" s="23"/>
      <c r="S166" s="23"/>
    </row>
    <row r="167" spans="1:19" ht="43.5" x14ac:dyDescent="0.35">
      <c r="A167" s="37" t="s">
        <v>5</v>
      </c>
      <c r="B167" s="37" t="s">
        <v>431</v>
      </c>
      <c r="C167" s="39" t="s">
        <v>131</v>
      </c>
      <c r="D167" s="51">
        <v>389</v>
      </c>
      <c r="E167" s="40">
        <v>115</v>
      </c>
      <c r="F167" s="38" t="s">
        <v>21</v>
      </c>
      <c r="G167" s="39" t="s">
        <v>192</v>
      </c>
      <c r="H167" s="107" t="s">
        <v>635</v>
      </c>
      <c r="I167" s="107" t="s">
        <v>637</v>
      </c>
      <c r="J167" s="41"/>
      <c r="K167" s="38"/>
      <c r="L167" s="42"/>
      <c r="M167" s="37"/>
      <c r="N167" s="50">
        <v>45992</v>
      </c>
      <c r="O167" s="45" t="s">
        <v>83</v>
      </c>
      <c r="P167" s="46" t="s">
        <v>81</v>
      </c>
      <c r="Q167" s="51">
        <v>2025</v>
      </c>
      <c r="R167" s="23"/>
      <c r="S167" s="23"/>
    </row>
    <row r="168" spans="1:19" ht="29" x14ac:dyDescent="0.35">
      <c r="A168" s="37" t="s">
        <v>5</v>
      </c>
      <c r="B168" s="37" t="s">
        <v>655</v>
      </c>
      <c r="C168" s="39" t="s">
        <v>131</v>
      </c>
      <c r="D168" s="51" t="s">
        <v>289</v>
      </c>
      <c r="E168" s="40">
        <v>115</v>
      </c>
      <c r="F168" s="38" t="s">
        <v>21</v>
      </c>
      <c r="G168" s="39" t="s">
        <v>192</v>
      </c>
      <c r="H168" s="107" t="s">
        <v>101</v>
      </c>
      <c r="I168" s="107" t="s">
        <v>102</v>
      </c>
      <c r="J168" s="41"/>
      <c r="K168" s="38"/>
      <c r="L168" s="42"/>
      <c r="M168" s="37"/>
      <c r="N168" s="50">
        <v>45992</v>
      </c>
      <c r="O168" s="45" t="s">
        <v>83</v>
      </c>
      <c r="P168" s="46" t="s">
        <v>62</v>
      </c>
      <c r="Q168" s="51">
        <v>2025</v>
      </c>
      <c r="R168" s="23"/>
      <c r="S168" s="23"/>
    </row>
    <row r="169" spans="1:19" ht="43.5" x14ac:dyDescent="0.35">
      <c r="A169" s="37" t="s">
        <v>5</v>
      </c>
      <c r="B169" s="37" t="s">
        <v>423</v>
      </c>
      <c r="C169" s="39" t="s">
        <v>131</v>
      </c>
      <c r="D169" s="51" t="s">
        <v>290</v>
      </c>
      <c r="E169" s="40">
        <v>345</v>
      </c>
      <c r="F169" s="38" t="s">
        <v>21</v>
      </c>
      <c r="G169" s="39" t="s">
        <v>192</v>
      </c>
      <c r="H169" s="107" t="s">
        <v>25</v>
      </c>
      <c r="I169" s="107" t="s">
        <v>93</v>
      </c>
      <c r="J169" s="41"/>
      <c r="K169" s="38"/>
      <c r="L169" s="42"/>
      <c r="M169" s="37"/>
      <c r="N169" s="50">
        <v>45962</v>
      </c>
      <c r="O169" s="45" t="s">
        <v>82</v>
      </c>
      <c r="P169" s="46" t="s">
        <v>81</v>
      </c>
      <c r="Q169" s="51" t="s">
        <v>264</v>
      </c>
      <c r="R169" s="23"/>
      <c r="S169" s="23"/>
    </row>
    <row r="170" spans="1:19" ht="43.5" x14ac:dyDescent="0.35">
      <c r="A170" s="37" t="s">
        <v>5</v>
      </c>
      <c r="B170" s="37" t="s">
        <v>418</v>
      </c>
      <c r="C170" s="39" t="s">
        <v>131</v>
      </c>
      <c r="D170" s="51" t="s">
        <v>288</v>
      </c>
      <c r="E170" s="40" t="s">
        <v>24</v>
      </c>
      <c r="F170" s="38" t="s">
        <v>21</v>
      </c>
      <c r="G170" s="39" t="s">
        <v>192</v>
      </c>
      <c r="H170" s="107" t="s">
        <v>92</v>
      </c>
      <c r="I170" s="107" t="s">
        <v>93</v>
      </c>
      <c r="J170" s="41"/>
      <c r="K170" s="38"/>
      <c r="L170" s="42"/>
      <c r="M170" s="37"/>
      <c r="N170" s="50" t="s">
        <v>62</v>
      </c>
      <c r="O170" s="45" t="s">
        <v>77</v>
      </c>
      <c r="P170" s="46" t="s">
        <v>81</v>
      </c>
      <c r="Q170" s="51" t="s">
        <v>264</v>
      </c>
      <c r="R170" s="23"/>
      <c r="S170" s="23"/>
    </row>
    <row r="171" spans="1:19" ht="43.5" x14ac:dyDescent="0.35">
      <c r="A171" s="37" t="s">
        <v>5</v>
      </c>
      <c r="B171" s="37" t="s">
        <v>411</v>
      </c>
      <c r="C171" s="39" t="s">
        <v>131</v>
      </c>
      <c r="D171" s="51" t="s">
        <v>283</v>
      </c>
      <c r="E171" s="40" t="s">
        <v>24</v>
      </c>
      <c r="F171" s="38" t="s">
        <v>21</v>
      </c>
      <c r="G171" s="39" t="s">
        <v>192</v>
      </c>
      <c r="H171" s="107" t="s">
        <v>92</v>
      </c>
      <c r="I171" s="107" t="s">
        <v>93</v>
      </c>
      <c r="J171" s="41"/>
      <c r="K171" s="38"/>
      <c r="L171" s="42"/>
      <c r="M171" s="37"/>
      <c r="N171" s="50" t="s">
        <v>62</v>
      </c>
      <c r="O171" s="45" t="s">
        <v>82</v>
      </c>
      <c r="P171" s="46" t="s">
        <v>81</v>
      </c>
      <c r="Q171" s="51" t="s">
        <v>264</v>
      </c>
      <c r="R171" s="23"/>
      <c r="S171" s="23"/>
    </row>
    <row r="172" spans="1:19" ht="58" x14ac:dyDescent="0.35">
      <c r="A172" s="37" t="s">
        <v>5</v>
      </c>
      <c r="B172" s="37" t="s">
        <v>413</v>
      </c>
      <c r="C172" s="39" t="s">
        <v>131</v>
      </c>
      <c r="D172" s="51" t="s">
        <v>265</v>
      </c>
      <c r="E172" s="40" t="s">
        <v>24</v>
      </c>
      <c r="F172" s="38" t="s">
        <v>21</v>
      </c>
      <c r="G172" s="39" t="s">
        <v>192</v>
      </c>
      <c r="H172" s="107" t="s">
        <v>633</v>
      </c>
      <c r="I172" s="107" t="s">
        <v>107</v>
      </c>
      <c r="J172" s="41"/>
      <c r="K172" s="38"/>
      <c r="L172" s="42"/>
      <c r="M172" s="37"/>
      <c r="N172" s="50" t="s">
        <v>62</v>
      </c>
      <c r="O172" s="45" t="s">
        <v>82</v>
      </c>
      <c r="P172" s="46" t="s">
        <v>81</v>
      </c>
      <c r="Q172" s="51" t="s">
        <v>264</v>
      </c>
      <c r="R172" s="23"/>
      <c r="S172" s="23"/>
    </row>
    <row r="173" spans="1:19" ht="58" x14ac:dyDescent="0.35">
      <c r="A173" s="37" t="s">
        <v>5</v>
      </c>
      <c r="B173" s="37" t="s">
        <v>414</v>
      </c>
      <c r="C173" s="39" t="s">
        <v>131</v>
      </c>
      <c r="D173" s="51" t="s">
        <v>265</v>
      </c>
      <c r="E173" s="40" t="s">
        <v>24</v>
      </c>
      <c r="F173" s="38" t="s">
        <v>21</v>
      </c>
      <c r="G173" s="39" t="s">
        <v>192</v>
      </c>
      <c r="H173" s="107" t="s">
        <v>633</v>
      </c>
      <c r="I173" s="107" t="s">
        <v>107</v>
      </c>
      <c r="J173" s="41"/>
      <c r="K173" s="38"/>
      <c r="L173" s="42"/>
      <c r="M173" s="37"/>
      <c r="N173" s="50" t="s">
        <v>62</v>
      </c>
      <c r="O173" s="45" t="s">
        <v>82</v>
      </c>
      <c r="P173" s="46" t="s">
        <v>81</v>
      </c>
      <c r="Q173" s="51" t="s">
        <v>264</v>
      </c>
      <c r="R173" s="23"/>
      <c r="S173" s="23"/>
    </row>
    <row r="174" spans="1:19" ht="29" x14ac:dyDescent="0.35">
      <c r="A174" s="37" t="s">
        <v>5</v>
      </c>
      <c r="B174" s="37" t="s">
        <v>656</v>
      </c>
      <c r="C174" s="39" t="s">
        <v>131</v>
      </c>
      <c r="D174" s="51" t="s">
        <v>111</v>
      </c>
      <c r="E174" s="40">
        <v>115</v>
      </c>
      <c r="F174" s="38" t="s">
        <v>21</v>
      </c>
      <c r="G174" s="39" t="s">
        <v>192</v>
      </c>
      <c r="H174" s="107" t="s">
        <v>109</v>
      </c>
      <c r="I174" s="107" t="s">
        <v>110</v>
      </c>
      <c r="J174" s="41"/>
      <c r="K174" s="38"/>
      <c r="L174" s="42"/>
      <c r="M174" s="37"/>
      <c r="N174" s="50" t="s">
        <v>62</v>
      </c>
      <c r="O174" s="45" t="s">
        <v>62</v>
      </c>
      <c r="P174" s="46" t="s">
        <v>81</v>
      </c>
      <c r="Q174" s="51">
        <v>2025</v>
      </c>
      <c r="R174" s="23"/>
      <c r="S174" s="23"/>
    </row>
    <row r="175" spans="1:19" ht="29" x14ac:dyDescent="0.35">
      <c r="A175" s="37" t="s">
        <v>5</v>
      </c>
      <c r="B175" s="37" t="s">
        <v>657</v>
      </c>
      <c r="C175" s="39" t="s">
        <v>131</v>
      </c>
      <c r="D175" s="51" t="s">
        <v>112</v>
      </c>
      <c r="E175" s="40">
        <v>115</v>
      </c>
      <c r="F175" s="38" t="s">
        <v>21</v>
      </c>
      <c r="G175" s="39" t="s">
        <v>192</v>
      </c>
      <c r="H175" s="107" t="s">
        <v>109</v>
      </c>
      <c r="I175" s="107" t="s">
        <v>110</v>
      </c>
      <c r="J175" s="41"/>
      <c r="K175" s="38"/>
      <c r="L175" s="42"/>
      <c r="M175" s="37"/>
      <c r="N175" s="50" t="s">
        <v>62</v>
      </c>
      <c r="O175" s="45" t="s">
        <v>62</v>
      </c>
      <c r="P175" s="46" t="s">
        <v>81</v>
      </c>
      <c r="Q175" s="51">
        <v>2025</v>
      </c>
      <c r="R175" s="23"/>
      <c r="S175" s="23"/>
    </row>
    <row r="176" spans="1:19" ht="58" x14ac:dyDescent="0.35">
      <c r="A176" s="37" t="s">
        <v>5</v>
      </c>
      <c r="B176" s="37" t="s">
        <v>420</v>
      </c>
      <c r="C176" s="39" t="s">
        <v>131</v>
      </c>
      <c r="D176" s="51" t="s">
        <v>269</v>
      </c>
      <c r="E176" s="40">
        <v>115</v>
      </c>
      <c r="F176" s="38" t="s">
        <v>21</v>
      </c>
      <c r="G176" s="39" t="s">
        <v>35</v>
      </c>
      <c r="H176" s="107" t="s">
        <v>633</v>
      </c>
      <c r="I176" s="107" t="s">
        <v>48</v>
      </c>
      <c r="J176" s="41"/>
      <c r="K176" s="38"/>
      <c r="L176" s="42"/>
      <c r="M176" s="37"/>
      <c r="N176" s="50">
        <v>45809</v>
      </c>
      <c r="O176" s="45" t="s">
        <v>83</v>
      </c>
      <c r="P176" s="46" t="s">
        <v>78</v>
      </c>
      <c r="Q176" s="51" t="s">
        <v>264</v>
      </c>
      <c r="R176" s="23"/>
      <c r="S176" s="23"/>
    </row>
    <row r="177" spans="1:19" ht="58" x14ac:dyDescent="0.35">
      <c r="A177" s="37" t="s">
        <v>5</v>
      </c>
      <c r="B177" s="37" t="s">
        <v>529</v>
      </c>
      <c r="C177" s="39" t="s">
        <v>131</v>
      </c>
      <c r="D177" s="51" t="s">
        <v>285</v>
      </c>
      <c r="E177" s="40">
        <v>345</v>
      </c>
      <c r="F177" s="38" t="s">
        <v>21</v>
      </c>
      <c r="G177" s="39" t="s">
        <v>35</v>
      </c>
      <c r="H177" s="107" t="s">
        <v>633</v>
      </c>
      <c r="I177" s="107" t="s">
        <v>34</v>
      </c>
      <c r="J177" s="41"/>
      <c r="K177" s="38"/>
      <c r="L177" s="42"/>
      <c r="M177" s="37"/>
      <c r="N177" s="50">
        <v>46054</v>
      </c>
      <c r="O177" s="45" t="s">
        <v>83</v>
      </c>
      <c r="P177" s="46" t="s">
        <v>81</v>
      </c>
      <c r="Q177" s="51" t="s">
        <v>264</v>
      </c>
      <c r="R177" s="23"/>
      <c r="S177" s="23"/>
    </row>
    <row r="178" spans="1:19" ht="43.5" x14ac:dyDescent="0.35">
      <c r="A178" s="37" t="s">
        <v>5</v>
      </c>
      <c r="B178" s="37" t="s">
        <v>530</v>
      </c>
      <c r="C178" s="39" t="s">
        <v>131</v>
      </c>
      <c r="D178" s="51" t="s">
        <v>286</v>
      </c>
      <c r="E178" s="40" t="s">
        <v>24</v>
      </c>
      <c r="F178" s="38" t="s">
        <v>21</v>
      </c>
      <c r="G178" s="39" t="s">
        <v>35</v>
      </c>
      <c r="H178" s="107" t="s">
        <v>25</v>
      </c>
      <c r="I178" s="107" t="s">
        <v>93</v>
      </c>
      <c r="J178" s="41"/>
      <c r="K178" s="38"/>
      <c r="L178" s="42"/>
      <c r="M178" s="37"/>
      <c r="N178" s="50">
        <v>46143</v>
      </c>
      <c r="O178" s="45" t="s">
        <v>82</v>
      </c>
      <c r="P178" s="46" t="s">
        <v>81</v>
      </c>
      <c r="Q178" s="51" t="s">
        <v>264</v>
      </c>
      <c r="R178" s="23"/>
      <c r="S178" s="23"/>
    </row>
    <row r="179" spans="1:19" ht="43.5" x14ac:dyDescent="0.35">
      <c r="A179" s="37" t="s">
        <v>5</v>
      </c>
      <c r="B179" s="37" t="s">
        <v>568</v>
      </c>
      <c r="C179" s="39" t="s">
        <v>131</v>
      </c>
      <c r="D179" s="51" t="s">
        <v>98</v>
      </c>
      <c r="E179" s="40">
        <v>115</v>
      </c>
      <c r="F179" s="38" t="s">
        <v>21</v>
      </c>
      <c r="G179" s="39" t="s">
        <v>35</v>
      </c>
      <c r="H179" s="107" t="s">
        <v>635</v>
      </c>
      <c r="I179" s="107" t="s">
        <v>637</v>
      </c>
      <c r="J179" s="41"/>
      <c r="K179" s="38"/>
      <c r="L179" s="42"/>
      <c r="M179" s="37"/>
      <c r="N179" s="50">
        <v>45992</v>
      </c>
      <c r="O179" s="45" t="s">
        <v>77</v>
      </c>
      <c r="P179" s="46" t="s">
        <v>78</v>
      </c>
      <c r="Q179" s="51" t="s">
        <v>264</v>
      </c>
      <c r="R179" s="23"/>
      <c r="S179" s="23"/>
    </row>
    <row r="180" spans="1:19" ht="43.5" x14ac:dyDescent="0.35">
      <c r="A180" s="37" t="s">
        <v>5</v>
      </c>
      <c r="B180" s="37" t="s">
        <v>569</v>
      </c>
      <c r="C180" s="39" t="s">
        <v>131</v>
      </c>
      <c r="D180" s="51" t="s">
        <v>99</v>
      </c>
      <c r="E180" s="40">
        <v>115</v>
      </c>
      <c r="F180" s="38" t="s">
        <v>21</v>
      </c>
      <c r="G180" s="39" t="s">
        <v>35</v>
      </c>
      <c r="H180" s="107" t="s">
        <v>635</v>
      </c>
      <c r="I180" s="107" t="s">
        <v>637</v>
      </c>
      <c r="J180" s="41"/>
      <c r="K180" s="38"/>
      <c r="L180" s="42"/>
      <c r="M180" s="37"/>
      <c r="N180" s="50">
        <v>45839</v>
      </c>
      <c r="O180" s="45" t="s">
        <v>82</v>
      </c>
      <c r="P180" s="46" t="s">
        <v>78</v>
      </c>
      <c r="Q180" s="51" t="s">
        <v>264</v>
      </c>
      <c r="R180" s="23"/>
      <c r="S180" s="23"/>
    </row>
    <row r="181" spans="1:19" ht="43.5" x14ac:dyDescent="0.35">
      <c r="A181" s="37" t="s">
        <v>5</v>
      </c>
      <c r="B181" s="37" t="s">
        <v>658</v>
      </c>
      <c r="C181" s="39" t="s">
        <v>131</v>
      </c>
      <c r="D181" s="51" t="s">
        <v>103</v>
      </c>
      <c r="E181" s="40">
        <v>115</v>
      </c>
      <c r="F181" s="38" t="s">
        <v>21</v>
      </c>
      <c r="G181" s="39" t="s">
        <v>35</v>
      </c>
      <c r="H181" s="107" t="s">
        <v>635</v>
      </c>
      <c r="I181" s="107" t="s">
        <v>635</v>
      </c>
      <c r="J181" s="41"/>
      <c r="K181" s="38"/>
      <c r="L181" s="42"/>
      <c r="M181" s="37"/>
      <c r="N181" s="50">
        <v>45992</v>
      </c>
      <c r="O181" s="45" t="s">
        <v>77</v>
      </c>
      <c r="P181" s="46" t="s">
        <v>81</v>
      </c>
      <c r="Q181" s="51">
        <v>2025</v>
      </c>
      <c r="R181" s="23"/>
      <c r="S181" s="23"/>
    </row>
    <row r="182" spans="1:19" ht="43.5" x14ac:dyDescent="0.35">
      <c r="A182" s="37" t="s">
        <v>5</v>
      </c>
      <c r="B182" s="37" t="s">
        <v>659</v>
      </c>
      <c r="C182" s="39" t="s">
        <v>131</v>
      </c>
      <c r="D182" s="51" t="s">
        <v>104</v>
      </c>
      <c r="E182" s="40">
        <v>115</v>
      </c>
      <c r="F182" s="38" t="s">
        <v>21</v>
      </c>
      <c r="G182" s="39" t="s">
        <v>35</v>
      </c>
      <c r="H182" s="107" t="s">
        <v>635</v>
      </c>
      <c r="I182" s="107" t="s">
        <v>637</v>
      </c>
      <c r="J182" s="41"/>
      <c r="K182" s="38"/>
      <c r="L182" s="42"/>
      <c r="M182" s="37"/>
      <c r="N182" s="50">
        <v>45839</v>
      </c>
      <c r="O182" s="45" t="s">
        <v>83</v>
      </c>
      <c r="P182" s="46" t="s">
        <v>78</v>
      </c>
      <c r="Q182" s="51">
        <v>2025</v>
      </c>
      <c r="R182" s="23"/>
      <c r="S182" s="23"/>
    </row>
    <row r="183" spans="1:19" ht="43.5" x14ac:dyDescent="0.35">
      <c r="A183" s="37" t="s">
        <v>5</v>
      </c>
      <c r="B183" s="37" t="s">
        <v>660</v>
      </c>
      <c r="C183" s="39" t="s">
        <v>131</v>
      </c>
      <c r="D183" s="51" t="s">
        <v>105</v>
      </c>
      <c r="E183" s="40">
        <v>115</v>
      </c>
      <c r="F183" s="38" t="s">
        <v>21</v>
      </c>
      <c r="G183" s="39" t="s">
        <v>35</v>
      </c>
      <c r="H183" s="107" t="s">
        <v>635</v>
      </c>
      <c r="I183" s="107" t="s">
        <v>637</v>
      </c>
      <c r="J183" s="41"/>
      <c r="K183" s="38"/>
      <c r="L183" s="42"/>
      <c r="M183" s="37"/>
      <c r="N183" s="50">
        <v>45992</v>
      </c>
      <c r="O183" s="45" t="s">
        <v>82</v>
      </c>
      <c r="P183" s="46" t="s">
        <v>78</v>
      </c>
      <c r="Q183" s="51">
        <v>2025</v>
      </c>
      <c r="R183" s="23"/>
      <c r="S183" s="23"/>
    </row>
    <row r="184" spans="1:19" ht="43.5" x14ac:dyDescent="0.35">
      <c r="A184" s="37" t="s">
        <v>5</v>
      </c>
      <c r="B184" s="37" t="s">
        <v>426</v>
      </c>
      <c r="C184" s="39" t="s">
        <v>131</v>
      </c>
      <c r="D184" s="51" t="s">
        <v>122</v>
      </c>
      <c r="E184" s="40">
        <v>115</v>
      </c>
      <c r="F184" s="38" t="s">
        <v>21</v>
      </c>
      <c r="G184" s="39" t="s">
        <v>35</v>
      </c>
      <c r="H184" s="107" t="s">
        <v>635</v>
      </c>
      <c r="I184" s="107" t="s">
        <v>637</v>
      </c>
      <c r="J184" s="41"/>
      <c r="K184" s="38"/>
      <c r="L184" s="42"/>
      <c r="M184" s="37"/>
      <c r="N184" s="50">
        <v>45809</v>
      </c>
      <c r="O184" s="45" t="s">
        <v>82</v>
      </c>
      <c r="P184" s="46" t="s">
        <v>81</v>
      </c>
      <c r="Q184" s="51" t="s">
        <v>264</v>
      </c>
      <c r="R184" s="23"/>
      <c r="S184" s="23"/>
    </row>
    <row r="185" spans="1:19" ht="43.5" x14ac:dyDescent="0.35">
      <c r="A185" s="37" t="s">
        <v>5</v>
      </c>
      <c r="B185" s="37" t="s">
        <v>661</v>
      </c>
      <c r="C185" s="39" t="s">
        <v>131</v>
      </c>
      <c r="D185" s="51">
        <v>367</v>
      </c>
      <c r="E185" s="40">
        <v>115</v>
      </c>
      <c r="F185" s="38" t="s">
        <v>21</v>
      </c>
      <c r="G185" s="39" t="s">
        <v>35</v>
      </c>
      <c r="H185" s="107" t="s">
        <v>635</v>
      </c>
      <c r="I185" s="107" t="s">
        <v>635</v>
      </c>
      <c r="J185" s="41"/>
      <c r="K185" s="38"/>
      <c r="L185" s="42"/>
      <c r="M185" s="37"/>
      <c r="N185" s="50">
        <v>46054</v>
      </c>
      <c r="O185" s="45" t="s">
        <v>83</v>
      </c>
      <c r="P185" s="46" t="s">
        <v>78</v>
      </c>
      <c r="Q185" s="51">
        <v>2025</v>
      </c>
      <c r="R185" s="23"/>
      <c r="S185" s="23"/>
    </row>
    <row r="186" spans="1:19" ht="43.5" x14ac:dyDescent="0.35">
      <c r="A186" s="37" t="s">
        <v>5</v>
      </c>
      <c r="B186" s="37" t="s">
        <v>662</v>
      </c>
      <c r="C186" s="39" t="s">
        <v>131</v>
      </c>
      <c r="D186" s="51" t="s">
        <v>113</v>
      </c>
      <c r="E186" s="40">
        <v>115</v>
      </c>
      <c r="F186" s="38" t="s">
        <v>21</v>
      </c>
      <c r="G186" s="39" t="s">
        <v>35</v>
      </c>
      <c r="H186" s="107" t="s">
        <v>635</v>
      </c>
      <c r="I186" s="107" t="s">
        <v>635</v>
      </c>
      <c r="J186" s="41"/>
      <c r="K186" s="38"/>
      <c r="L186" s="42"/>
      <c r="M186" s="37"/>
      <c r="N186" s="50" t="s">
        <v>62</v>
      </c>
      <c r="O186" s="45" t="s">
        <v>83</v>
      </c>
      <c r="P186" s="46" t="s">
        <v>78</v>
      </c>
      <c r="Q186" s="51">
        <v>2025</v>
      </c>
      <c r="R186" s="23"/>
      <c r="S186" s="23"/>
    </row>
    <row r="187" spans="1:19" ht="43.5" x14ac:dyDescent="0.35">
      <c r="A187" s="37" t="s">
        <v>5</v>
      </c>
      <c r="B187" s="37" t="s">
        <v>432</v>
      </c>
      <c r="C187" s="39" t="s">
        <v>131</v>
      </c>
      <c r="D187" s="51" t="s">
        <v>114</v>
      </c>
      <c r="E187" s="40">
        <v>115</v>
      </c>
      <c r="F187" s="38" t="s">
        <v>21</v>
      </c>
      <c r="G187" s="39" t="s">
        <v>35</v>
      </c>
      <c r="H187" s="107" t="s">
        <v>635</v>
      </c>
      <c r="I187" s="107" t="s">
        <v>635</v>
      </c>
      <c r="J187" s="41"/>
      <c r="K187" s="38"/>
      <c r="L187" s="42"/>
      <c r="M187" s="37"/>
      <c r="N187" s="50" t="s">
        <v>62</v>
      </c>
      <c r="O187" s="45" t="s">
        <v>83</v>
      </c>
      <c r="P187" s="46" t="s">
        <v>78</v>
      </c>
      <c r="Q187" s="51">
        <v>2025</v>
      </c>
      <c r="R187" s="23"/>
      <c r="S187" s="23"/>
    </row>
    <row r="188" spans="1:19" ht="29" x14ac:dyDescent="0.35">
      <c r="A188" s="37" t="s">
        <v>5</v>
      </c>
      <c r="B188" s="37" t="s">
        <v>663</v>
      </c>
      <c r="C188" s="39" t="s">
        <v>131</v>
      </c>
      <c r="D188" s="51">
        <v>191</v>
      </c>
      <c r="E188" s="40">
        <v>115</v>
      </c>
      <c r="F188" s="38" t="s">
        <v>21</v>
      </c>
      <c r="G188" s="39" t="s">
        <v>35</v>
      </c>
      <c r="H188" s="107" t="s">
        <v>115</v>
      </c>
      <c r="I188" s="107" t="s">
        <v>116</v>
      </c>
      <c r="J188" s="41"/>
      <c r="K188" s="38"/>
      <c r="L188" s="42"/>
      <c r="M188" s="37"/>
      <c r="N188" s="50" t="s">
        <v>62</v>
      </c>
      <c r="O188" s="45" t="s">
        <v>83</v>
      </c>
      <c r="P188" s="46" t="s">
        <v>81</v>
      </c>
      <c r="Q188" s="51">
        <v>2025</v>
      </c>
      <c r="R188" s="23"/>
      <c r="S188" s="23"/>
    </row>
    <row r="189" spans="1:19" ht="43.5" x14ac:dyDescent="0.35">
      <c r="A189" s="37" t="s">
        <v>5</v>
      </c>
      <c r="B189" s="37" t="s">
        <v>664</v>
      </c>
      <c r="C189" s="39" t="s">
        <v>131</v>
      </c>
      <c r="D189" s="51" t="s">
        <v>117</v>
      </c>
      <c r="E189" s="40">
        <v>115</v>
      </c>
      <c r="F189" s="38" t="s">
        <v>21</v>
      </c>
      <c r="G189" s="39" t="s">
        <v>35</v>
      </c>
      <c r="H189" s="107" t="s">
        <v>635</v>
      </c>
      <c r="I189" s="107" t="s">
        <v>637</v>
      </c>
      <c r="J189" s="41"/>
      <c r="K189" s="38"/>
      <c r="L189" s="42"/>
      <c r="M189" s="37"/>
      <c r="N189" s="50" t="s">
        <v>62</v>
      </c>
      <c r="O189" s="45" t="s">
        <v>83</v>
      </c>
      <c r="P189" s="46" t="s">
        <v>81</v>
      </c>
      <c r="Q189" s="51">
        <v>2025</v>
      </c>
      <c r="R189" s="23"/>
      <c r="S189" s="23"/>
    </row>
    <row r="190" spans="1:19" ht="43.5" x14ac:dyDescent="0.35">
      <c r="A190" s="37" t="s">
        <v>5</v>
      </c>
      <c r="B190" s="37" t="s">
        <v>665</v>
      </c>
      <c r="C190" s="39" t="s">
        <v>131</v>
      </c>
      <c r="D190" s="51" t="s">
        <v>118</v>
      </c>
      <c r="E190" s="40">
        <v>115</v>
      </c>
      <c r="F190" s="38" t="s">
        <v>21</v>
      </c>
      <c r="G190" s="39" t="s">
        <v>35</v>
      </c>
      <c r="H190" s="107" t="s">
        <v>635</v>
      </c>
      <c r="I190" s="107" t="s">
        <v>637</v>
      </c>
      <c r="J190" s="41"/>
      <c r="K190" s="38"/>
      <c r="L190" s="42"/>
      <c r="M190" s="37"/>
      <c r="N190" s="50" t="s">
        <v>62</v>
      </c>
      <c r="O190" s="45" t="s">
        <v>83</v>
      </c>
      <c r="P190" s="46" t="s">
        <v>81</v>
      </c>
      <c r="Q190" s="51">
        <v>2025</v>
      </c>
      <c r="R190" s="23"/>
      <c r="S190" s="23"/>
    </row>
    <row r="191" spans="1:19" ht="43.5" x14ac:dyDescent="0.35">
      <c r="A191" s="37" t="s">
        <v>5</v>
      </c>
      <c r="B191" s="37" t="s">
        <v>433</v>
      </c>
      <c r="C191" s="39" t="s">
        <v>131</v>
      </c>
      <c r="D191" s="51" t="s">
        <v>119</v>
      </c>
      <c r="E191" s="40">
        <v>115</v>
      </c>
      <c r="F191" s="38" t="s">
        <v>21</v>
      </c>
      <c r="G191" s="39" t="s">
        <v>35</v>
      </c>
      <c r="H191" s="107" t="s">
        <v>635</v>
      </c>
      <c r="I191" s="107" t="s">
        <v>637</v>
      </c>
      <c r="J191" s="41"/>
      <c r="K191" s="38"/>
      <c r="L191" s="42"/>
      <c r="M191" s="37"/>
      <c r="N191" s="50" t="s">
        <v>62</v>
      </c>
      <c r="O191" s="45" t="s">
        <v>83</v>
      </c>
      <c r="P191" s="46" t="s">
        <v>81</v>
      </c>
      <c r="Q191" s="51">
        <v>2025</v>
      </c>
      <c r="R191" s="23"/>
      <c r="S191" s="23"/>
    </row>
    <row r="192" spans="1:19" ht="43.5" x14ac:dyDescent="0.35">
      <c r="A192" s="37" t="s">
        <v>5</v>
      </c>
      <c r="B192" s="37" t="s">
        <v>666</v>
      </c>
      <c r="C192" s="39" t="s">
        <v>131</v>
      </c>
      <c r="D192" s="51" t="s">
        <v>120</v>
      </c>
      <c r="E192" s="40">
        <v>115</v>
      </c>
      <c r="F192" s="38" t="s">
        <v>21</v>
      </c>
      <c r="G192" s="39" t="s">
        <v>35</v>
      </c>
      <c r="H192" s="107" t="s">
        <v>635</v>
      </c>
      <c r="I192" s="107" t="s">
        <v>637</v>
      </c>
      <c r="J192" s="41"/>
      <c r="K192" s="38"/>
      <c r="L192" s="42"/>
      <c r="M192" s="37"/>
      <c r="N192" s="50" t="s">
        <v>62</v>
      </c>
      <c r="O192" s="45" t="s">
        <v>83</v>
      </c>
      <c r="P192" s="46" t="s">
        <v>81</v>
      </c>
      <c r="Q192" s="51">
        <v>2025</v>
      </c>
      <c r="R192" s="23"/>
      <c r="S192" s="23"/>
    </row>
    <row r="193" spans="1:19" ht="43.5" x14ac:dyDescent="0.35">
      <c r="A193" s="37" t="s">
        <v>5</v>
      </c>
      <c r="B193" s="37" t="s">
        <v>667</v>
      </c>
      <c r="C193" s="39" t="s">
        <v>131</v>
      </c>
      <c r="D193" s="51" t="s">
        <v>121</v>
      </c>
      <c r="E193" s="40">
        <v>115</v>
      </c>
      <c r="F193" s="38" t="s">
        <v>21</v>
      </c>
      <c r="G193" s="39" t="s">
        <v>35</v>
      </c>
      <c r="H193" s="107" t="s">
        <v>635</v>
      </c>
      <c r="I193" s="107" t="s">
        <v>637</v>
      </c>
      <c r="J193" s="41"/>
      <c r="K193" s="38"/>
      <c r="L193" s="42"/>
      <c r="M193" s="37"/>
      <c r="N193" s="50" t="s">
        <v>62</v>
      </c>
      <c r="O193" s="45" t="s">
        <v>83</v>
      </c>
      <c r="P193" s="46" t="s">
        <v>81</v>
      </c>
      <c r="Q193" s="51">
        <v>2025</v>
      </c>
      <c r="R193" s="23"/>
      <c r="S193" s="23"/>
    </row>
    <row r="194" spans="1:19" ht="43.5" x14ac:dyDescent="0.35">
      <c r="A194" s="37" t="s">
        <v>5</v>
      </c>
      <c r="B194" s="37" t="s">
        <v>541</v>
      </c>
      <c r="C194" s="39" t="s">
        <v>131</v>
      </c>
      <c r="D194" s="51">
        <v>314</v>
      </c>
      <c r="E194" s="40">
        <v>345</v>
      </c>
      <c r="F194" s="38" t="s">
        <v>191</v>
      </c>
      <c r="G194" s="39" t="s">
        <v>192</v>
      </c>
      <c r="H194" s="107" t="s">
        <v>635</v>
      </c>
      <c r="I194" s="107" t="s">
        <v>637</v>
      </c>
      <c r="J194" s="41"/>
      <c r="K194" s="38"/>
      <c r="L194" s="42"/>
      <c r="M194" s="37"/>
      <c r="N194" s="50">
        <v>46296</v>
      </c>
      <c r="O194" s="45" t="s">
        <v>77</v>
      </c>
      <c r="P194" s="46" t="s">
        <v>63</v>
      </c>
      <c r="Q194" s="51" t="s">
        <v>264</v>
      </c>
      <c r="R194" s="23"/>
      <c r="S194" s="23"/>
    </row>
    <row r="195" spans="1:19" ht="43.5" x14ac:dyDescent="0.35">
      <c r="A195" s="37" t="s">
        <v>5</v>
      </c>
      <c r="B195" s="37" t="s">
        <v>542</v>
      </c>
      <c r="C195" s="39" t="s">
        <v>131</v>
      </c>
      <c r="D195" s="51" t="s">
        <v>221</v>
      </c>
      <c r="E195" s="40">
        <v>115</v>
      </c>
      <c r="F195" s="38" t="s">
        <v>191</v>
      </c>
      <c r="G195" s="39" t="s">
        <v>192</v>
      </c>
      <c r="H195" s="107" t="s">
        <v>635</v>
      </c>
      <c r="I195" s="107" t="s">
        <v>637</v>
      </c>
      <c r="J195" s="41"/>
      <c r="K195" s="38"/>
      <c r="L195" s="42"/>
      <c r="M195" s="37"/>
      <c r="N195" s="50">
        <v>46113</v>
      </c>
      <c r="O195" s="45" t="s">
        <v>67</v>
      </c>
      <c r="P195" s="46" t="s">
        <v>81</v>
      </c>
      <c r="Q195" s="51" t="s">
        <v>264</v>
      </c>
      <c r="R195" s="23"/>
      <c r="S195" s="23"/>
    </row>
    <row r="196" spans="1:19" ht="43.5" x14ac:dyDescent="0.35">
      <c r="A196" s="37" t="s">
        <v>5</v>
      </c>
      <c r="B196" s="37" t="s">
        <v>543</v>
      </c>
      <c r="C196" s="39" t="s">
        <v>131</v>
      </c>
      <c r="D196" s="51">
        <v>323</v>
      </c>
      <c r="E196" s="40">
        <v>345</v>
      </c>
      <c r="F196" s="38" t="s">
        <v>191</v>
      </c>
      <c r="G196" s="39" t="s">
        <v>192</v>
      </c>
      <c r="H196" s="107" t="s">
        <v>635</v>
      </c>
      <c r="I196" s="107" t="s">
        <v>637</v>
      </c>
      <c r="J196" s="41"/>
      <c r="K196" s="38"/>
      <c r="L196" s="42"/>
      <c r="M196" s="37"/>
      <c r="N196" s="50">
        <v>45954</v>
      </c>
      <c r="O196" s="45" t="s">
        <v>77</v>
      </c>
      <c r="P196" s="46" t="s">
        <v>63</v>
      </c>
      <c r="Q196" s="51" t="s">
        <v>264</v>
      </c>
      <c r="R196" s="23"/>
      <c r="S196" s="23"/>
    </row>
    <row r="197" spans="1:19" ht="43.5" x14ac:dyDescent="0.35">
      <c r="A197" s="37" t="s">
        <v>5</v>
      </c>
      <c r="B197" s="37" t="s">
        <v>545</v>
      </c>
      <c r="C197" s="39" t="s">
        <v>131</v>
      </c>
      <c r="D197" s="51" t="s">
        <v>222</v>
      </c>
      <c r="E197" s="40">
        <v>345</v>
      </c>
      <c r="F197" s="38" t="s">
        <v>191</v>
      </c>
      <c r="G197" s="39" t="s">
        <v>192</v>
      </c>
      <c r="H197" s="107" t="s">
        <v>635</v>
      </c>
      <c r="I197" s="107" t="s">
        <v>637</v>
      </c>
      <c r="J197" s="41"/>
      <c r="K197" s="38"/>
      <c r="L197" s="42"/>
      <c r="M197" s="37"/>
      <c r="N197" s="50">
        <v>45954</v>
      </c>
      <c r="O197" s="45" t="s">
        <v>67</v>
      </c>
      <c r="P197" s="46" t="s">
        <v>81</v>
      </c>
      <c r="Q197" s="51" t="s">
        <v>264</v>
      </c>
      <c r="R197" s="23"/>
      <c r="S197" s="23"/>
    </row>
    <row r="198" spans="1:19" ht="58" x14ac:dyDescent="0.35">
      <c r="A198" s="37" t="s">
        <v>5</v>
      </c>
      <c r="B198" s="37" t="s">
        <v>421</v>
      </c>
      <c r="C198" s="39" t="s">
        <v>131</v>
      </c>
      <c r="D198" s="51" t="s">
        <v>195</v>
      </c>
      <c r="E198" s="40" t="s">
        <v>196</v>
      </c>
      <c r="F198" s="38" t="s">
        <v>191</v>
      </c>
      <c r="G198" s="39" t="s">
        <v>192</v>
      </c>
      <c r="H198" s="107" t="s">
        <v>633</v>
      </c>
      <c r="I198" s="107" t="s">
        <v>225</v>
      </c>
      <c r="J198" s="41"/>
      <c r="K198" s="38"/>
      <c r="L198" s="42"/>
      <c r="M198" s="37"/>
      <c r="N198" s="50">
        <v>45962</v>
      </c>
      <c r="O198" s="45" t="s">
        <v>77</v>
      </c>
      <c r="P198" s="46" t="s">
        <v>81</v>
      </c>
      <c r="Q198" s="51" t="s">
        <v>264</v>
      </c>
      <c r="R198" s="23"/>
      <c r="S198" s="23"/>
    </row>
    <row r="199" spans="1:19" ht="43.5" x14ac:dyDescent="0.35">
      <c r="A199" s="37" t="s">
        <v>5</v>
      </c>
      <c r="B199" s="37" t="s">
        <v>547</v>
      </c>
      <c r="C199" s="39" t="s">
        <v>131</v>
      </c>
      <c r="D199" s="51" t="s">
        <v>226</v>
      </c>
      <c r="E199" s="40">
        <v>115</v>
      </c>
      <c r="F199" s="38" t="s">
        <v>191</v>
      </c>
      <c r="G199" s="39" t="s">
        <v>192</v>
      </c>
      <c r="H199" s="107" t="s">
        <v>635</v>
      </c>
      <c r="I199" s="107" t="s">
        <v>637</v>
      </c>
      <c r="J199" s="41"/>
      <c r="K199" s="38"/>
      <c r="L199" s="42"/>
      <c r="M199" s="37"/>
      <c r="N199" s="50">
        <v>46023</v>
      </c>
      <c r="O199" s="45" t="s">
        <v>82</v>
      </c>
      <c r="P199" s="46" t="s">
        <v>81</v>
      </c>
      <c r="Q199" s="51" t="s">
        <v>264</v>
      </c>
      <c r="R199" s="23"/>
      <c r="S199" s="23"/>
    </row>
    <row r="200" spans="1:19" ht="43.5" x14ac:dyDescent="0.35">
      <c r="A200" s="37" t="s">
        <v>5</v>
      </c>
      <c r="B200" s="37" t="s">
        <v>548</v>
      </c>
      <c r="C200" s="39" t="s">
        <v>131</v>
      </c>
      <c r="D200" s="51" t="s">
        <v>227</v>
      </c>
      <c r="E200" s="40">
        <v>115</v>
      </c>
      <c r="F200" s="38" t="s">
        <v>191</v>
      </c>
      <c r="G200" s="39" t="s">
        <v>192</v>
      </c>
      <c r="H200" s="107" t="s">
        <v>635</v>
      </c>
      <c r="I200" s="107" t="s">
        <v>637</v>
      </c>
      <c r="J200" s="41"/>
      <c r="K200" s="38"/>
      <c r="L200" s="42"/>
      <c r="M200" s="37"/>
      <c r="N200" s="50">
        <v>46054</v>
      </c>
      <c r="O200" s="45" t="s">
        <v>67</v>
      </c>
      <c r="P200" s="46" t="s">
        <v>81</v>
      </c>
      <c r="Q200" s="51" t="s">
        <v>264</v>
      </c>
      <c r="R200" s="23"/>
      <c r="S200" s="23"/>
    </row>
    <row r="201" spans="1:19" ht="43.5" x14ac:dyDescent="0.35">
      <c r="A201" s="37" t="s">
        <v>5</v>
      </c>
      <c r="B201" s="37" t="s">
        <v>549</v>
      </c>
      <c r="C201" s="39" t="s">
        <v>131</v>
      </c>
      <c r="D201" s="51" t="s">
        <v>228</v>
      </c>
      <c r="E201" s="40">
        <v>69</v>
      </c>
      <c r="F201" s="38" t="s">
        <v>191</v>
      </c>
      <c r="G201" s="39" t="s">
        <v>192</v>
      </c>
      <c r="H201" s="107" t="s">
        <v>635</v>
      </c>
      <c r="I201" s="107" t="s">
        <v>637</v>
      </c>
      <c r="J201" s="41"/>
      <c r="K201" s="38"/>
      <c r="L201" s="42"/>
      <c r="M201" s="37"/>
      <c r="N201" s="50">
        <v>46015</v>
      </c>
      <c r="O201" s="45" t="s">
        <v>77</v>
      </c>
      <c r="P201" s="46" t="s">
        <v>63</v>
      </c>
      <c r="Q201" s="51" t="s">
        <v>264</v>
      </c>
      <c r="R201" s="23"/>
      <c r="S201" s="23"/>
    </row>
    <row r="202" spans="1:19" ht="43.5" x14ac:dyDescent="0.35">
      <c r="A202" s="37" t="s">
        <v>5</v>
      </c>
      <c r="B202" s="37" t="s">
        <v>550</v>
      </c>
      <c r="C202" s="39" t="s">
        <v>131</v>
      </c>
      <c r="D202" s="51" t="s">
        <v>229</v>
      </c>
      <c r="E202" s="40">
        <v>69</v>
      </c>
      <c r="F202" s="38" t="s">
        <v>191</v>
      </c>
      <c r="G202" s="39" t="s">
        <v>192</v>
      </c>
      <c r="H202" s="107" t="s">
        <v>635</v>
      </c>
      <c r="I202" s="107" t="s">
        <v>637</v>
      </c>
      <c r="J202" s="41"/>
      <c r="K202" s="38"/>
      <c r="L202" s="42"/>
      <c r="M202" s="37"/>
      <c r="N202" s="50">
        <v>45962</v>
      </c>
      <c r="O202" s="45" t="s">
        <v>77</v>
      </c>
      <c r="P202" s="46" t="s">
        <v>81</v>
      </c>
      <c r="Q202" s="51" t="s">
        <v>264</v>
      </c>
      <c r="R202" s="23"/>
      <c r="S202" s="23"/>
    </row>
    <row r="203" spans="1:19" ht="43.5" x14ac:dyDescent="0.35">
      <c r="A203" s="37" t="s">
        <v>5</v>
      </c>
      <c r="B203" s="37" t="s">
        <v>551</v>
      </c>
      <c r="C203" s="39" t="s">
        <v>131</v>
      </c>
      <c r="D203" s="51" t="s">
        <v>230</v>
      </c>
      <c r="E203" s="40">
        <v>115</v>
      </c>
      <c r="F203" s="38" t="s">
        <v>191</v>
      </c>
      <c r="G203" s="39" t="s">
        <v>192</v>
      </c>
      <c r="H203" s="107" t="s">
        <v>635</v>
      </c>
      <c r="I203" s="107" t="s">
        <v>637</v>
      </c>
      <c r="J203" s="41"/>
      <c r="K203" s="38"/>
      <c r="L203" s="42"/>
      <c r="M203" s="37"/>
      <c r="N203" s="50">
        <v>46046</v>
      </c>
      <c r="O203" s="45" t="s">
        <v>77</v>
      </c>
      <c r="P203" s="46" t="s">
        <v>81</v>
      </c>
      <c r="Q203" s="51" t="s">
        <v>264</v>
      </c>
      <c r="R203" s="23"/>
      <c r="S203" s="23"/>
    </row>
    <row r="204" spans="1:19" ht="43.5" x14ac:dyDescent="0.35">
      <c r="A204" s="37" t="s">
        <v>5</v>
      </c>
      <c r="B204" s="37" t="s">
        <v>552</v>
      </c>
      <c r="C204" s="39" t="s">
        <v>131</v>
      </c>
      <c r="D204" s="51" t="s">
        <v>231</v>
      </c>
      <c r="E204" s="40">
        <v>69</v>
      </c>
      <c r="F204" s="38" t="s">
        <v>191</v>
      </c>
      <c r="G204" s="39" t="s">
        <v>192</v>
      </c>
      <c r="H204" s="107" t="s">
        <v>635</v>
      </c>
      <c r="I204" s="107" t="s">
        <v>637</v>
      </c>
      <c r="J204" s="41"/>
      <c r="K204" s="38"/>
      <c r="L204" s="42"/>
      <c r="M204" s="37"/>
      <c r="N204" s="50">
        <v>46077</v>
      </c>
      <c r="O204" s="45" t="s">
        <v>82</v>
      </c>
      <c r="P204" s="46" t="s">
        <v>81</v>
      </c>
      <c r="Q204" s="51" t="s">
        <v>264</v>
      </c>
      <c r="R204" s="23"/>
      <c r="S204" s="23"/>
    </row>
    <row r="205" spans="1:19" ht="43.5" x14ac:dyDescent="0.35">
      <c r="A205" s="37" t="s">
        <v>5</v>
      </c>
      <c r="B205" s="37" t="s">
        <v>554</v>
      </c>
      <c r="C205" s="39" t="s">
        <v>131</v>
      </c>
      <c r="D205" s="51" t="s">
        <v>233</v>
      </c>
      <c r="E205" s="40">
        <v>115</v>
      </c>
      <c r="F205" s="38" t="s">
        <v>191</v>
      </c>
      <c r="G205" s="39" t="s">
        <v>192</v>
      </c>
      <c r="H205" s="107" t="s">
        <v>635</v>
      </c>
      <c r="I205" s="107" t="s">
        <v>637</v>
      </c>
      <c r="J205" s="41"/>
      <c r="K205" s="38"/>
      <c r="L205" s="42"/>
      <c r="M205" s="37"/>
      <c r="N205" s="50">
        <v>46105</v>
      </c>
      <c r="O205" s="45" t="s">
        <v>77</v>
      </c>
      <c r="P205" s="46" t="s">
        <v>81</v>
      </c>
      <c r="Q205" s="51" t="s">
        <v>264</v>
      </c>
      <c r="R205" s="23"/>
      <c r="S205" s="23"/>
    </row>
    <row r="206" spans="1:19" ht="43.5" x14ac:dyDescent="0.35">
      <c r="A206" s="37" t="s">
        <v>5</v>
      </c>
      <c r="B206" s="37" t="s">
        <v>422</v>
      </c>
      <c r="C206" s="39" t="s">
        <v>131</v>
      </c>
      <c r="D206" s="51">
        <v>326</v>
      </c>
      <c r="E206" s="40">
        <v>345</v>
      </c>
      <c r="F206" s="38" t="s">
        <v>191</v>
      </c>
      <c r="G206" s="39" t="s">
        <v>192</v>
      </c>
      <c r="H206" s="107" t="s">
        <v>635</v>
      </c>
      <c r="I206" s="107" t="s">
        <v>637</v>
      </c>
      <c r="J206" s="41"/>
      <c r="K206" s="38"/>
      <c r="L206" s="42"/>
      <c r="M206" s="37"/>
      <c r="N206" s="50">
        <v>46023</v>
      </c>
      <c r="O206" s="45" t="s">
        <v>67</v>
      </c>
      <c r="P206" s="46" t="s">
        <v>63</v>
      </c>
      <c r="Q206" s="51" t="s">
        <v>264</v>
      </c>
      <c r="R206" s="23"/>
      <c r="S206" s="23"/>
    </row>
    <row r="207" spans="1:19" ht="43.5" x14ac:dyDescent="0.35">
      <c r="A207" s="37" t="s">
        <v>5</v>
      </c>
      <c r="B207" s="37" t="s">
        <v>557</v>
      </c>
      <c r="C207" s="39" t="s">
        <v>131</v>
      </c>
      <c r="D207" s="51">
        <v>301</v>
      </c>
      <c r="E207" s="40">
        <v>345</v>
      </c>
      <c r="F207" s="38" t="s">
        <v>191</v>
      </c>
      <c r="G207" s="39" t="s">
        <v>192</v>
      </c>
      <c r="H207" s="107" t="s">
        <v>635</v>
      </c>
      <c r="I207" s="107" t="s">
        <v>637</v>
      </c>
      <c r="J207" s="41"/>
      <c r="K207" s="38"/>
      <c r="L207" s="42"/>
      <c r="M207" s="37"/>
      <c r="N207" s="50">
        <v>45954</v>
      </c>
      <c r="O207" s="45" t="s">
        <v>67</v>
      </c>
      <c r="P207" s="46" t="s">
        <v>81</v>
      </c>
      <c r="Q207" s="51" t="s">
        <v>264</v>
      </c>
      <c r="R207" s="23"/>
      <c r="S207" s="23"/>
    </row>
    <row r="208" spans="1:19" ht="43.5" x14ac:dyDescent="0.35">
      <c r="A208" s="37" t="s">
        <v>5</v>
      </c>
      <c r="B208" s="37" t="s">
        <v>559</v>
      </c>
      <c r="C208" s="39" t="s">
        <v>131</v>
      </c>
      <c r="D208" s="51" t="s">
        <v>236</v>
      </c>
      <c r="E208" s="40">
        <v>115</v>
      </c>
      <c r="F208" s="38" t="s">
        <v>191</v>
      </c>
      <c r="G208" s="39" t="s">
        <v>192</v>
      </c>
      <c r="H208" s="107" t="s">
        <v>635</v>
      </c>
      <c r="I208" s="107" t="s">
        <v>637</v>
      </c>
      <c r="J208" s="41"/>
      <c r="K208" s="38"/>
      <c r="L208" s="42"/>
      <c r="M208" s="37"/>
      <c r="N208" s="50">
        <v>46082</v>
      </c>
      <c r="O208" s="45" t="s">
        <v>77</v>
      </c>
      <c r="P208" s="46" t="s">
        <v>81</v>
      </c>
      <c r="Q208" s="51" t="s">
        <v>264</v>
      </c>
      <c r="R208" s="23"/>
      <c r="S208" s="23"/>
    </row>
    <row r="209" spans="1:19" ht="58" x14ac:dyDescent="0.35">
      <c r="A209" s="37" t="s">
        <v>5</v>
      </c>
      <c r="B209" s="37" t="s">
        <v>562</v>
      </c>
      <c r="C209" s="39" t="s">
        <v>131</v>
      </c>
      <c r="D209" s="51" t="s">
        <v>241</v>
      </c>
      <c r="E209" s="40">
        <v>69</v>
      </c>
      <c r="F209" s="38" t="s">
        <v>191</v>
      </c>
      <c r="G209" s="39" t="s">
        <v>192</v>
      </c>
      <c r="H209" s="107" t="s">
        <v>633</v>
      </c>
      <c r="I209" s="107" t="s">
        <v>295</v>
      </c>
      <c r="J209" s="41"/>
      <c r="K209" s="38"/>
      <c r="L209" s="42"/>
      <c r="M209" s="37"/>
      <c r="N209" s="50">
        <v>46054</v>
      </c>
      <c r="O209" s="45" t="s">
        <v>77</v>
      </c>
      <c r="P209" s="46" t="s">
        <v>63</v>
      </c>
      <c r="Q209" s="51" t="s">
        <v>264</v>
      </c>
      <c r="R209" s="23"/>
      <c r="S209" s="23"/>
    </row>
    <row r="210" spans="1:19" ht="58" x14ac:dyDescent="0.35">
      <c r="A210" s="37" t="s">
        <v>5</v>
      </c>
      <c r="B210" s="37" t="s">
        <v>563</v>
      </c>
      <c r="C210" s="39" t="s">
        <v>131</v>
      </c>
      <c r="D210" s="51" t="s">
        <v>242</v>
      </c>
      <c r="E210" s="40" t="s">
        <v>196</v>
      </c>
      <c r="F210" s="38" t="s">
        <v>191</v>
      </c>
      <c r="G210" s="39" t="s">
        <v>192</v>
      </c>
      <c r="H210" s="107" t="s">
        <v>633</v>
      </c>
      <c r="I210" s="107" t="s">
        <v>194</v>
      </c>
      <c r="J210" s="41"/>
      <c r="K210" s="38"/>
      <c r="L210" s="42"/>
      <c r="M210" s="37"/>
      <c r="N210" s="50" t="s">
        <v>62</v>
      </c>
      <c r="O210" s="45" t="s">
        <v>83</v>
      </c>
      <c r="P210" s="46" t="s">
        <v>63</v>
      </c>
      <c r="Q210" s="51" t="s">
        <v>264</v>
      </c>
      <c r="R210" s="23"/>
      <c r="S210" s="23"/>
    </row>
    <row r="211" spans="1:19" ht="43.5" x14ac:dyDescent="0.35">
      <c r="A211" s="37" t="s">
        <v>5</v>
      </c>
      <c r="B211" s="37" t="s">
        <v>564</v>
      </c>
      <c r="C211" s="39" t="s">
        <v>131</v>
      </c>
      <c r="D211" s="51" t="s">
        <v>243</v>
      </c>
      <c r="E211" s="40">
        <v>115</v>
      </c>
      <c r="F211" s="38" t="s">
        <v>191</v>
      </c>
      <c r="G211" s="39" t="s">
        <v>192</v>
      </c>
      <c r="H211" s="107" t="s">
        <v>635</v>
      </c>
      <c r="I211" s="107" t="s">
        <v>637</v>
      </c>
      <c r="J211" s="41"/>
      <c r="K211" s="38"/>
      <c r="L211" s="42"/>
      <c r="M211" s="37"/>
      <c r="N211" s="50">
        <v>45992</v>
      </c>
      <c r="O211" s="45" t="s">
        <v>77</v>
      </c>
      <c r="P211" s="46" t="s">
        <v>63</v>
      </c>
      <c r="Q211" s="51" t="s">
        <v>264</v>
      </c>
      <c r="R211" s="23"/>
      <c r="S211" s="23"/>
    </row>
    <row r="212" spans="1:19" ht="43.5" x14ac:dyDescent="0.35">
      <c r="A212" s="37" t="s">
        <v>5</v>
      </c>
      <c r="B212" s="37" t="s">
        <v>690</v>
      </c>
      <c r="C212" s="39" t="s">
        <v>131</v>
      </c>
      <c r="D212" s="51" t="s">
        <v>689</v>
      </c>
      <c r="E212" s="40">
        <v>115</v>
      </c>
      <c r="F212" s="38" t="s">
        <v>191</v>
      </c>
      <c r="G212" s="39" t="s">
        <v>192</v>
      </c>
      <c r="H212" s="107" t="s">
        <v>635</v>
      </c>
      <c r="I212" s="107" t="s">
        <v>637</v>
      </c>
      <c r="J212" s="41"/>
      <c r="K212" s="38"/>
      <c r="L212" s="42"/>
      <c r="M212" s="37"/>
      <c r="N212" s="50">
        <v>45931</v>
      </c>
      <c r="O212" s="45" t="s">
        <v>67</v>
      </c>
      <c r="P212" s="46" t="s">
        <v>81</v>
      </c>
      <c r="Q212" s="51">
        <v>2025</v>
      </c>
      <c r="R212" s="23"/>
      <c r="S212" s="23"/>
    </row>
    <row r="213" spans="1:19" ht="43.5" x14ac:dyDescent="0.35">
      <c r="A213" s="37" t="s">
        <v>5</v>
      </c>
      <c r="B213" s="37" t="s">
        <v>668</v>
      </c>
      <c r="C213" s="39" t="s">
        <v>131</v>
      </c>
      <c r="D213" s="51" t="s">
        <v>132</v>
      </c>
      <c r="E213" s="40">
        <v>115</v>
      </c>
      <c r="F213" s="38" t="s">
        <v>124</v>
      </c>
      <c r="G213" s="39" t="s">
        <v>125</v>
      </c>
      <c r="H213" s="107" t="s">
        <v>635</v>
      </c>
      <c r="I213" s="107" t="s">
        <v>637</v>
      </c>
      <c r="J213" s="41"/>
      <c r="K213" s="38"/>
      <c r="L213" s="42"/>
      <c r="M213" s="37"/>
      <c r="N213" s="50">
        <v>45876</v>
      </c>
      <c r="O213" s="45" t="s">
        <v>82</v>
      </c>
      <c r="P213" s="46" t="s">
        <v>78</v>
      </c>
      <c r="Q213" s="51">
        <v>2025</v>
      </c>
      <c r="R213" s="23"/>
      <c r="S213" s="23"/>
    </row>
    <row r="214" spans="1:19" ht="29" x14ac:dyDescent="0.35">
      <c r="A214" s="37" t="s">
        <v>5</v>
      </c>
      <c r="B214" s="37" t="s">
        <v>403</v>
      </c>
      <c r="C214" s="39" t="s">
        <v>131</v>
      </c>
      <c r="D214" s="51" t="s">
        <v>390</v>
      </c>
      <c r="E214" s="40" t="s">
        <v>133</v>
      </c>
      <c r="F214" s="38" t="s">
        <v>124</v>
      </c>
      <c r="G214" s="39" t="s">
        <v>125</v>
      </c>
      <c r="H214" s="107" t="s">
        <v>50</v>
      </c>
      <c r="I214" s="107" t="s">
        <v>50</v>
      </c>
      <c r="J214" s="41"/>
      <c r="K214" s="38"/>
      <c r="L214" s="42"/>
      <c r="M214" s="37"/>
      <c r="N214" s="50" t="s">
        <v>62</v>
      </c>
      <c r="O214" s="45" t="s">
        <v>83</v>
      </c>
      <c r="P214" s="46" t="s">
        <v>78</v>
      </c>
      <c r="Q214" s="51" t="s">
        <v>264</v>
      </c>
      <c r="R214" s="23"/>
      <c r="S214" s="23"/>
    </row>
    <row r="215" spans="1:19" ht="29" x14ac:dyDescent="0.35">
      <c r="A215" s="37" t="s">
        <v>5</v>
      </c>
      <c r="B215" s="37" t="s">
        <v>565</v>
      </c>
      <c r="C215" s="39" t="s">
        <v>131</v>
      </c>
      <c r="D215" s="51" t="s">
        <v>134</v>
      </c>
      <c r="E215" s="40">
        <v>115</v>
      </c>
      <c r="F215" s="38" t="s">
        <v>124</v>
      </c>
      <c r="G215" s="39" t="s">
        <v>125</v>
      </c>
      <c r="H215" s="107" t="s">
        <v>636</v>
      </c>
      <c r="I215" s="107" t="s">
        <v>637</v>
      </c>
      <c r="J215" s="41"/>
      <c r="K215" s="38"/>
      <c r="L215" s="42"/>
      <c r="M215" s="37"/>
      <c r="N215" s="50" t="s">
        <v>62</v>
      </c>
      <c r="O215" s="45" t="s">
        <v>77</v>
      </c>
      <c r="P215" s="46" t="s">
        <v>81</v>
      </c>
      <c r="Q215" s="51" t="s">
        <v>264</v>
      </c>
      <c r="R215" s="23"/>
      <c r="S215" s="23"/>
    </row>
    <row r="216" spans="1:19" ht="29" x14ac:dyDescent="0.35">
      <c r="A216" s="37" t="s">
        <v>5</v>
      </c>
      <c r="B216" s="37" t="s">
        <v>566</v>
      </c>
      <c r="C216" s="39" t="s">
        <v>131</v>
      </c>
      <c r="D216" s="51" t="s">
        <v>135</v>
      </c>
      <c r="E216" s="40">
        <v>115</v>
      </c>
      <c r="F216" s="38" t="s">
        <v>124</v>
      </c>
      <c r="G216" s="39" t="s">
        <v>125</v>
      </c>
      <c r="H216" s="107" t="s">
        <v>634</v>
      </c>
      <c r="I216" s="107" t="s">
        <v>637</v>
      </c>
      <c r="J216" s="41"/>
      <c r="K216" s="38"/>
      <c r="L216" s="42"/>
      <c r="M216" s="37"/>
      <c r="N216" s="50" t="s">
        <v>62</v>
      </c>
      <c r="O216" s="45" t="s">
        <v>83</v>
      </c>
      <c r="P216" s="46" t="s">
        <v>81</v>
      </c>
      <c r="Q216" s="51" t="s">
        <v>264</v>
      </c>
      <c r="R216" s="23"/>
      <c r="S216" s="23"/>
    </row>
    <row r="217" spans="1:19" ht="29" x14ac:dyDescent="0.35">
      <c r="A217" s="37" t="s">
        <v>5</v>
      </c>
      <c r="B217" s="37" t="s">
        <v>601</v>
      </c>
      <c r="C217" s="39" t="s">
        <v>131</v>
      </c>
      <c r="D217" s="51">
        <v>332</v>
      </c>
      <c r="E217" s="40">
        <v>345</v>
      </c>
      <c r="F217" s="38" t="s">
        <v>124</v>
      </c>
      <c r="G217" s="39" t="s">
        <v>125</v>
      </c>
      <c r="H217" s="107" t="s">
        <v>636</v>
      </c>
      <c r="I217" s="107" t="s">
        <v>136</v>
      </c>
      <c r="J217" s="41"/>
      <c r="K217" s="38"/>
      <c r="L217" s="42"/>
      <c r="M217" s="37"/>
      <c r="N217" s="50" t="s">
        <v>62</v>
      </c>
      <c r="O217" s="45" t="s">
        <v>77</v>
      </c>
      <c r="P217" s="46" t="s">
        <v>78</v>
      </c>
      <c r="Q217" s="51" t="s">
        <v>264</v>
      </c>
      <c r="R217" s="23"/>
      <c r="S217" s="23"/>
    </row>
    <row r="218" spans="1:19" ht="29" x14ac:dyDescent="0.35">
      <c r="A218" s="37" t="s">
        <v>5</v>
      </c>
      <c r="B218" s="37" t="s">
        <v>602</v>
      </c>
      <c r="C218" s="39" t="s">
        <v>131</v>
      </c>
      <c r="D218" s="51">
        <v>347</v>
      </c>
      <c r="E218" s="40">
        <v>345</v>
      </c>
      <c r="F218" s="38" t="s">
        <v>124</v>
      </c>
      <c r="G218" s="39" t="s">
        <v>125</v>
      </c>
      <c r="H218" s="107" t="s">
        <v>636</v>
      </c>
      <c r="I218" s="107" t="s">
        <v>136</v>
      </c>
      <c r="J218" s="41"/>
      <c r="K218" s="38"/>
      <c r="L218" s="42"/>
      <c r="M218" s="37"/>
      <c r="N218" s="50" t="s">
        <v>62</v>
      </c>
      <c r="O218" s="45" t="s">
        <v>77</v>
      </c>
      <c r="P218" s="46" t="s">
        <v>81</v>
      </c>
      <c r="Q218" s="51" t="s">
        <v>264</v>
      </c>
      <c r="R218" s="23"/>
      <c r="S218" s="23"/>
    </row>
    <row r="219" spans="1:19" ht="58" x14ac:dyDescent="0.35">
      <c r="A219" s="37" t="s">
        <v>5</v>
      </c>
      <c r="B219" s="37" t="s">
        <v>605</v>
      </c>
      <c r="C219" s="39" t="s">
        <v>131</v>
      </c>
      <c r="D219" s="51" t="s">
        <v>140</v>
      </c>
      <c r="E219" s="40">
        <v>115</v>
      </c>
      <c r="F219" s="38" t="s">
        <v>124</v>
      </c>
      <c r="G219" s="39" t="s">
        <v>125</v>
      </c>
      <c r="H219" s="107" t="s">
        <v>633</v>
      </c>
      <c r="I219" s="107" t="s">
        <v>48</v>
      </c>
      <c r="J219" s="41"/>
      <c r="K219" s="38"/>
      <c r="L219" s="42"/>
      <c r="M219" s="37"/>
      <c r="N219" s="50" t="s">
        <v>62</v>
      </c>
      <c r="O219" s="45" t="s">
        <v>77</v>
      </c>
      <c r="P219" s="46" t="s">
        <v>81</v>
      </c>
      <c r="Q219" s="51" t="s">
        <v>264</v>
      </c>
      <c r="R219" s="23"/>
      <c r="S219" s="23"/>
    </row>
    <row r="220" spans="1:19" ht="58" x14ac:dyDescent="0.35">
      <c r="A220" s="37" t="s">
        <v>5</v>
      </c>
      <c r="B220" s="37" t="s">
        <v>608</v>
      </c>
      <c r="C220" s="39" t="s">
        <v>131</v>
      </c>
      <c r="D220" s="51" t="s">
        <v>143</v>
      </c>
      <c r="E220" s="40">
        <v>115</v>
      </c>
      <c r="F220" s="38" t="s">
        <v>124</v>
      </c>
      <c r="G220" s="39" t="s">
        <v>125</v>
      </c>
      <c r="H220" s="107" t="s">
        <v>633</v>
      </c>
      <c r="I220" s="107" t="s">
        <v>144</v>
      </c>
      <c r="J220" s="41"/>
      <c r="K220" s="38"/>
      <c r="L220" s="42"/>
      <c r="M220" s="37"/>
      <c r="N220" s="50" t="s">
        <v>62</v>
      </c>
      <c r="O220" s="45" t="s">
        <v>82</v>
      </c>
      <c r="P220" s="46" t="s">
        <v>81</v>
      </c>
      <c r="Q220" s="51" t="s">
        <v>264</v>
      </c>
      <c r="R220" s="23"/>
      <c r="S220" s="23"/>
    </row>
    <row r="221" spans="1:19" ht="58" x14ac:dyDescent="0.35">
      <c r="A221" s="37" t="s">
        <v>5</v>
      </c>
      <c r="B221" s="37" t="s">
        <v>609</v>
      </c>
      <c r="C221" s="39" t="s">
        <v>131</v>
      </c>
      <c r="D221" s="51" t="s">
        <v>145</v>
      </c>
      <c r="E221" s="40">
        <v>115</v>
      </c>
      <c r="F221" s="38" t="s">
        <v>124</v>
      </c>
      <c r="G221" s="39" t="s">
        <v>125</v>
      </c>
      <c r="H221" s="107" t="s">
        <v>633</v>
      </c>
      <c r="I221" s="107" t="s">
        <v>144</v>
      </c>
      <c r="J221" s="41"/>
      <c r="K221" s="38"/>
      <c r="L221" s="42"/>
      <c r="M221" s="37"/>
      <c r="N221" s="50" t="s">
        <v>62</v>
      </c>
      <c r="O221" s="45" t="s">
        <v>82</v>
      </c>
      <c r="P221" s="46" t="s">
        <v>81</v>
      </c>
      <c r="Q221" s="51" t="s">
        <v>264</v>
      </c>
      <c r="R221" s="23"/>
      <c r="S221" s="23"/>
    </row>
    <row r="222" spans="1:19" ht="58" x14ac:dyDescent="0.35">
      <c r="A222" s="37" t="s">
        <v>5</v>
      </c>
      <c r="B222" s="37" t="s">
        <v>610</v>
      </c>
      <c r="C222" s="39" t="s">
        <v>131</v>
      </c>
      <c r="D222" s="51" t="s">
        <v>146</v>
      </c>
      <c r="E222" s="40">
        <v>115</v>
      </c>
      <c r="F222" s="38" t="s">
        <v>124</v>
      </c>
      <c r="G222" s="39" t="s">
        <v>125</v>
      </c>
      <c r="H222" s="107" t="s">
        <v>633</v>
      </c>
      <c r="I222" s="107" t="s">
        <v>144</v>
      </c>
      <c r="J222" s="41"/>
      <c r="K222" s="38"/>
      <c r="L222" s="42"/>
      <c r="M222" s="37"/>
      <c r="N222" s="50" t="s">
        <v>62</v>
      </c>
      <c r="O222" s="45" t="s">
        <v>82</v>
      </c>
      <c r="P222" s="46" t="s">
        <v>81</v>
      </c>
      <c r="Q222" s="51" t="s">
        <v>264</v>
      </c>
      <c r="R222" s="23"/>
      <c r="S222" s="23"/>
    </row>
    <row r="223" spans="1:19" ht="58" x14ac:dyDescent="0.35">
      <c r="A223" s="37" t="s">
        <v>5</v>
      </c>
      <c r="B223" s="37" t="s">
        <v>611</v>
      </c>
      <c r="C223" s="39" t="s">
        <v>131</v>
      </c>
      <c r="D223" s="51" t="s">
        <v>147</v>
      </c>
      <c r="E223" s="40">
        <v>115</v>
      </c>
      <c r="F223" s="38" t="s">
        <v>124</v>
      </c>
      <c r="G223" s="39" t="s">
        <v>125</v>
      </c>
      <c r="H223" s="107" t="s">
        <v>633</v>
      </c>
      <c r="I223" s="107" t="s">
        <v>144</v>
      </c>
      <c r="J223" s="41"/>
      <c r="K223" s="38"/>
      <c r="L223" s="42"/>
      <c r="M223" s="37"/>
      <c r="N223" s="50" t="s">
        <v>62</v>
      </c>
      <c r="O223" s="45" t="s">
        <v>82</v>
      </c>
      <c r="P223" s="46" t="s">
        <v>81</v>
      </c>
      <c r="Q223" s="51" t="s">
        <v>264</v>
      </c>
      <c r="R223" s="23"/>
      <c r="S223" s="23"/>
    </row>
    <row r="224" spans="1:19" ht="58" x14ac:dyDescent="0.35">
      <c r="A224" s="37" t="s">
        <v>5</v>
      </c>
      <c r="B224" s="37" t="s">
        <v>612</v>
      </c>
      <c r="C224" s="39" t="s">
        <v>131</v>
      </c>
      <c r="D224" s="51" t="s">
        <v>148</v>
      </c>
      <c r="E224" s="40">
        <v>115</v>
      </c>
      <c r="F224" s="38" t="s">
        <v>124</v>
      </c>
      <c r="G224" s="39" t="s">
        <v>125</v>
      </c>
      <c r="H224" s="107" t="s">
        <v>633</v>
      </c>
      <c r="I224" s="107" t="s">
        <v>144</v>
      </c>
      <c r="J224" s="41"/>
      <c r="K224" s="38"/>
      <c r="L224" s="42"/>
      <c r="M224" s="37"/>
      <c r="N224" s="50" t="s">
        <v>62</v>
      </c>
      <c r="O224" s="45" t="s">
        <v>82</v>
      </c>
      <c r="P224" s="56" t="s">
        <v>81</v>
      </c>
      <c r="Q224" s="51" t="s">
        <v>264</v>
      </c>
      <c r="R224" s="23"/>
      <c r="S224" s="23"/>
    </row>
    <row r="225" spans="1:19" ht="43.5" x14ac:dyDescent="0.35">
      <c r="A225" s="37" t="s">
        <v>106</v>
      </c>
      <c r="B225" s="37" t="s">
        <v>570</v>
      </c>
      <c r="C225" s="39" t="s">
        <v>131</v>
      </c>
      <c r="D225" s="51">
        <v>1977</v>
      </c>
      <c r="E225" s="40">
        <v>115</v>
      </c>
      <c r="F225" s="38" t="s">
        <v>21</v>
      </c>
      <c r="G225" s="39" t="s">
        <v>33</v>
      </c>
      <c r="H225" s="107" t="s">
        <v>635</v>
      </c>
      <c r="I225" s="107" t="s">
        <v>637</v>
      </c>
      <c r="J225" s="41"/>
      <c r="K225" s="38"/>
      <c r="L225" s="42"/>
      <c r="M225" s="37"/>
      <c r="N225" s="50" t="s">
        <v>62</v>
      </c>
      <c r="O225" s="45" t="s">
        <v>83</v>
      </c>
      <c r="P225" s="56" t="s">
        <v>81</v>
      </c>
      <c r="Q225" s="51" t="s">
        <v>264</v>
      </c>
      <c r="R225" s="23"/>
      <c r="S225" s="23"/>
    </row>
    <row r="226" spans="1:19" ht="58" x14ac:dyDescent="0.35">
      <c r="A226" s="37" t="s">
        <v>106</v>
      </c>
      <c r="B226" s="37" t="s">
        <v>572</v>
      </c>
      <c r="C226" s="39" t="s">
        <v>131</v>
      </c>
      <c r="D226" s="51" t="s">
        <v>294</v>
      </c>
      <c r="E226" s="40">
        <v>115</v>
      </c>
      <c r="F226" s="38" t="s">
        <v>21</v>
      </c>
      <c r="G226" s="39" t="s">
        <v>33</v>
      </c>
      <c r="H226" s="107" t="s">
        <v>633</v>
      </c>
      <c r="I226" s="107" t="s">
        <v>48</v>
      </c>
      <c r="J226" s="41"/>
      <c r="K226" s="38"/>
      <c r="L226" s="42"/>
      <c r="M226" s="37"/>
      <c r="N226" s="50" t="s">
        <v>62</v>
      </c>
      <c r="O226" s="45" t="s">
        <v>62</v>
      </c>
      <c r="P226" s="46" t="s">
        <v>81</v>
      </c>
      <c r="Q226" s="51" t="s">
        <v>264</v>
      </c>
      <c r="R226" s="23"/>
      <c r="S226" s="23"/>
    </row>
    <row r="227" spans="1:19" ht="43.5" x14ac:dyDescent="0.35">
      <c r="A227" s="37" t="s">
        <v>106</v>
      </c>
      <c r="B227" s="37" t="s">
        <v>574</v>
      </c>
      <c r="C227" s="39" t="s">
        <v>131</v>
      </c>
      <c r="D227" s="51">
        <v>1785</v>
      </c>
      <c r="E227" s="40">
        <v>115</v>
      </c>
      <c r="F227" s="38" t="s">
        <v>21</v>
      </c>
      <c r="G227" s="39" t="s">
        <v>33</v>
      </c>
      <c r="H227" s="107" t="s">
        <v>635</v>
      </c>
      <c r="I227" s="107" t="s">
        <v>637</v>
      </c>
      <c r="J227" s="41"/>
      <c r="K227" s="38"/>
      <c r="L227" s="42"/>
      <c r="M227" s="37"/>
      <c r="N227" s="50" t="s">
        <v>62</v>
      </c>
      <c r="O227" s="45" t="s">
        <v>83</v>
      </c>
      <c r="P227" s="46" t="s">
        <v>81</v>
      </c>
      <c r="Q227" s="51" t="s">
        <v>264</v>
      </c>
      <c r="R227" s="23"/>
      <c r="S227" s="23"/>
    </row>
    <row r="228" spans="1:19" ht="43.5" x14ac:dyDescent="0.35">
      <c r="A228" s="37" t="s">
        <v>106</v>
      </c>
      <c r="B228" s="37" t="s">
        <v>578</v>
      </c>
      <c r="C228" s="39" t="s">
        <v>131</v>
      </c>
      <c r="D228" s="51">
        <v>1750</v>
      </c>
      <c r="E228" s="40">
        <v>115</v>
      </c>
      <c r="F228" s="38" t="s">
        <v>21</v>
      </c>
      <c r="G228" s="39" t="s">
        <v>33</v>
      </c>
      <c r="H228" s="107" t="s">
        <v>635</v>
      </c>
      <c r="I228" s="107" t="s">
        <v>637</v>
      </c>
      <c r="J228" s="41"/>
      <c r="K228" s="38"/>
      <c r="L228" s="42"/>
      <c r="M228" s="37"/>
      <c r="N228" s="50">
        <v>46266</v>
      </c>
      <c r="O228" s="45" t="s">
        <v>62</v>
      </c>
      <c r="P228" s="46" t="s">
        <v>62</v>
      </c>
      <c r="Q228" s="51" t="s">
        <v>264</v>
      </c>
      <c r="R228" s="23"/>
      <c r="S228" s="23"/>
    </row>
    <row r="229" spans="1:19" ht="43.5" x14ac:dyDescent="0.35">
      <c r="A229" s="37" t="s">
        <v>106</v>
      </c>
      <c r="B229" s="37" t="s">
        <v>669</v>
      </c>
      <c r="C229" s="39" t="s">
        <v>131</v>
      </c>
      <c r="D229" s="51">
        <v>1768</v>
      </c>
      <c r="E229" s="40">
        <v>115</v>
      </c>
      <c r="F229" s="38" t="s">
        <v>21</v>
      </c>
      <c r="G229" s="39" t="s">
        <v>33</v>
      </c>
      <c r="H229" s="107" t="s">
        <v>635</v>
      </c>
      <c r="I229" s="107" t="s">
        <v>637</v>
      </c>
      <c r="J229" s="41"/>
      <c r="K229" s="38"/>
      <c r="L229" s="42"/>
      <c r="M229" s="37"/>
      <c r="N229" s="50" t="s">
        <v>62</v>
      </c>
      <c r="O229" s="45" t="s">
        <v>62</v>
      </c>
      <c r="P229" s="46" t="s">
        <v>62</v>
      </c>
      <c r="Q229" s="51">
        <v>2025</v>
      </c>
      <c r="R229" s="23"/>
      <c r="S229" s="23"/>
    </row>
    <row r="230" spans="1:19" ht="43.5" x14ac:dyDescent="0.35">
      <c r="A230" s="37" t="s">
        <v>106</v>
      </c>
      <c r="B230" s="37" t="s">
        <v>416</v>
      </c>
      <c r="C230" s="39" t="s">
        <v>131</v>
      </c>
      <c r="D230" s="51" t="s">
        <v>289</v>
      </c>
      <c r="E230" s="40" t="s">
        <v>24</v>
      </c>
      <c r="F230" s="38" t="s">
        <v>21</v>
      </c>
      <c r="G230" s="39" t="s">
        <v>192</v>
      </c>
      <c r="H230" s="107" t="s">
        <v>92</v>
      </c>
      <c r="I230" s="107" t="s">
        <v>93</v>
      </c>
      <c r="J230" s="41"/>
      <c r="K230" s="38"/>
      <c r="L230" s="42"/>
      <c r="M230" s="37"/>
      <c r="N230" s="50" t="s">
        <v>62</v>
      </c>
      <c r="O230" s="45" t="s">
        <v>62</v>
      </c>
      <c r="P230" s="46" t="s">
        <v>81</v>
      </c>
      <c r="Q230" s="51" t="s">
        <v>264</v>
      </c>
      <c r="R230" s="23"/>
      <c r="S230" s="23"/>
    </row>
    <row r="231" spans="1:19" ht="29" x14ac:dyDescent="0.35">
      <c r="A231" s="37" t="s">
        <v>106</v>
      </c>
      <c r="B231" s="37" t="s">
        <v>670</v>
      </c>
      <c r="C231" s="39" t="s">
        <v>131</v>
      </c>
      <c r="D231" s="51" t="s">
        <v>108</v>
      </c>
      <c r="E231" s="40">
        <v>115</v>
      </c>
      <c r="F231" s="38" t="s">
        <v>21</v>
      </c>
      <c r="G231" s="39" t="s">
        <v>192</v>
      </c>
      <c r="H231" s="107" t="s">
        <v>109</v>
      </c>
      <c r="I231" s="107" t="s">
        <v>110</v>
      </c>
      <c r="J231" s="41"/>
      <c r="K231" s="38"/>
      <c r="L231" s="42"/>
      <c r="M231" s="37"/>
      <c r="N231" s="50" t="s">
        <v>62</v>
      </c>
      <c r="O231" s="45" t="s">
        <v>62</v>
      </c>
      <c r="P231" s="46" t="s">
        <v>62</v>
      </c>
      <c r="Q231" s="51">
        <v>2025</v>
      </c>
      <c r="R231" s="23"/>
      <c r="S231" s="23"/>
    </row>
    <row r="232" spans="1:19" ht="43.5" x14ac:dyDescent="0.35">
      <c r="A232" s="37" t="s">
        <v>106</v>
      </c>
      <c r="B232" s="37" t="s">
        <v>671</v>
      </c>
      <c r="C232" s="39" t="s">
        <v>131</v>
      </c>
      <c r="D232" s="51">
        <v>326</v>
      </c>
      <c r="E232" s="40">
        <v>115</v>
      </c>
      <c r="F232" s="38" t="s">
        <v>21</v>
      </c>
      <c r="G232" s="39" t="s">
        <v>35</v>
      </c>
      <c r="H232" s="107" t="s">
        <v>635</v>
      </c>
      <c r="I232" s="107" t="s">
        <v>637</v>
      </c>
      <c r="J232" s="41"/>
      <c r="K232" s="38"/>
      <c r="L232" s="42"/>
      <c r="M232" s="37"/>
      <c r="N232" s="50" t="s">
        <v>62</v>
      </c>
      <c r="O232" s="45" t="s">
        <v>62</v>
      </c>
      <c r="P232" s="46" t="s">
        <v>62</v>
      </c>
      <c r="Q232" s="51">
        <v>2025</v>
      </c>
      <c r="R232" s="23"/>
      <c r="S232" s="23"/>
    </row>
    <row r="233" spans="1:19" ht="43.5" x14ac:dyDescent="0.35">
      <c r="A233" s="37" t="s">
        <v>106</v>
      </c>
      <c r="B233" s="37" t="s">
        <v>560</v>
      </c>
      <c r="C233" s="39" t="s">
        <v>131</v>
      </c>
      <c r="D233" s="51" t="s">
        <v>237</v>
      </c>
      <c r="E233" s="40">
        <v>115</v>
      </c>
      <c r="F233" s="38" t="s">
        <v>191</v>
      </c>
      <c r="G233" s="39" t="s">
        <v>192</v>
      </c>
      <c r="H233" s="107" t="s">
        <v>635</v>
      </c>
      <c r="I233" s="107" t="s">
        <v>637</v>
      </c>
      <c r="J233" s="41"/>
      <c r="K233" s="38"/>
      <c r="L233" s="42"/>
      <c r="M233" s="37"/>
      <c r="N233" s="50" t="s">
        <v>62</v>
      </c>
      <c r="O233" s="45" t="s">
        <v>62</v>
      </c>
      <c r="P233" s="71" t="s">
        <v>62</v>
      </c>
      <c r="Q233" s="51" t="s">
        <v>264</v>
      </c>
      <c r="R233" s="23"/>
      <c r="S233" s="23"/>
    </row>
    <row r="234" spans="1:19" ht="29" x14ac:dyDescent="0.35">
      <c r="A234" s="37" t="s">
        <v>5</v>
      </c>
      <c r="B234" s="37" t="s">
        <v>561</v>
      </c>
      <c r="C234" s="39" t="s">
        <v>131</v>
      </c>
      <c r="D234" s="51" t="s">
        <v>238</v>
      </c>
      <c r="E234" s="40">
        <v>115</v>
      </c>
      <c r="F234" s="38" t="s">
        <v>191</v>
      </c>
      <c r="G234" s="39" t="s">
        <v>192</v>
      </c>
      <c r="H234" s="107" t="s">
        <v>239</v>
      </c>
      <c r="I234" s="107" t="s">
        <v>240</v>
      </c>
      <c r="J234" s="41"/>
      <c r="K234" s="38"/>
      <c r="L234" s="42"/>
      <c r="M234" s="37"/>
      <c r="N234" s="50" t="s">
        <v>62</v>
      </c>
      <c r="O234" s="45" t="s">
        <v>62</v>
      </c>
      <c r="P234" s="71" t="s">
        <v>62</v>
      </c>
      <c r="Q234" s="51" t="s">
        <v>264</v>
      </c>
      <c r="R234" s="23"/>
      <c r="S234" s="23"/>
    </row>
    <row r="235" spans="1:19" ht="43.5" x14ac:dyDescent="0.35">
      <c r="A235" s="37" t="s">
        <v>106</v>
      </c>
      <c r="B235" s="37" t="s">
        <v>580</v>
      </c>
      <c r="C235" s="39" t="s">
        <v>131</v>
      </c>
      <c r="D235" s="51" t="s">
        <v>244</v>
      </c>
      <c r="E235" s="40">
        <v>115</v>
      </c>
      <c r="F235" s="38" t="s">
        <v>191</v>
      </c>
      <c r="G235" s="39" t="s">
        <v>192</v>
      </c>
      <c r="H235" s="107" t="s">
        <v>635</v>
      </c>
      <c r="I235" s="107" t="s">
        <v>637</v>
      </c>
      <c r="J235" s="41"/>
      <c r="K235" s="38"/>
      <c r="L235" s="42"/>
      <c r="M235" s="37"/>
      <c r="N235" s="50" t="s">
        <v>62</v>
      </c>
      <c r="O235" s="45" t="s">
        <v>67</v>
      </c>
      <c r="P235" s="46" t="s">
        <v>63</v>
      </c>
      <c r="Q235" s="51" t="s">
        <v>264</v>
      </c>
      <c r="R235" s="23"/>
      <c r="S235" s="23"/>
    </row>
    <row r="236" spans="1:19" ht="43.5" x14ac:dyDescent="0.35">
      <c r="A236" s="37" t="s">
        <v>106</v>
      </c>
      <c r="B236" s="37" t="s">
        <v>581</v>
      </c>
      <c r="C236" s="39" t="s">
        <v>131</v>
      </c>
      <c r="D236" s="51" t="s">
        <v>245</v>
      </c>
      <c r="E236" s="40">
        <v>230</v>
      </c>
      <c r="F236" s="38" t="s">
        <v>191</v>
      </c>
      <c r="G236" s="39" t="s">
        <v>192</v>
      </c>
      <c r="H236" s="107" t="s">
        <v>635</v>
      </c>
      <c r="I236" s="107" t="s">
        <v>637</v>
      </c>
      <c r="J236" s="41"/>
      <c r="K236" s="38"/>
      <c r="L236" s="42"/>
      <c r="M236" s="37"/>
      <c r="N236" s="50">
        <v>46203</v>
      </c>
      <c r="O236" s="45" t="s">
        <v>67</v>
      </c>
      <c r="P236" s="46" t="s">
        <v>63</v>
      </c>
      <c r="Q236" s="51" t="s">
        <v>264</v>
      </c>
      <c r="R236" s="23"/>
      <c r="S236" s="23"/>
    </row>
    <row r="237" spans="1:19" ht="43.5" x14ac:dyDescent="0.35">
      <c r="A237" s="37" t="s">
        <v>106</v>
      </c>
      <c r="B237" s="37" t="s">
        <v>408</v>
      </c>
      <c r="C237" s="39" t="s">
        <v>131</v>
      </c>
      <c r="D237" s="51">
        <v>331</v>
      </c>
      <c r="E237" s="40">
        <v>345</v>
      </c>
      <c r="F237" s="38" t="s">
        <v>191</v>
      </c>
      <c r="G237" s="39" t="s">
        <v>192</v>
      </c>
      <c r="H237" s="107" t="s">
        <v>635</v>
      </c>
      <c r="I237" s="107" t="s">
        <v>637</v>
      </c>
      <c r="J237" s="41"/>
      <c r="K237" s="38"/>
      <c r="L237" s="42"/>
      <c r="M237" s="37"/>
      <c r="N237" s="50">
        <v>46136</v>
      </c>
      <c r="O237" s="45" t="s">
        <v>67</v>
      </c>
      <c r="P237" s="46" t="s">
        <v>63</v>
      </c>
      <c r="Q237" s="51" t="s">
        <v>264</v>
      </c>
      <c r="R237" s="23"/>
      <c r="S237" s="23"/>
    </row>
    <row r="238" spans="1:19" ht="58" x14ac:dyDescent="0.35">
      <c r="A238" s="37" t="s">
        <v>106</v>
      </c>
      <c r="B238" s="37" t="s">
        <v>582</v>
      </c>
      <c r="C238" s="39" t="s">
        <v>131</v>
      </c>
      <c r="D238" s="51" t="s">
        <v>246</v>
      </c>
      <c r="E238" s="40">
        <v>69</v>
      </c>
      <c r="F238" s="38" t="s">
        <v>191</v>
      </c>
      <c r="G238" s="39" t="s">
        <v>192</v>
      </c>
      <c r="H238" s="107" t="s">
        <v>633</v>
      </c>
      <c r="I238" s="107" t="s">
        <v>637</v>
      </c>
      <c r="J238" s="41"/>
      <c r="K238" s="38"/>
      <c r="L238" s="42"/>
      <c r="M238" s="37"/>
      <c r="N238" s="50" t="s">
        <v>62</v>
      </c>
      <c r="O238" s="45" t="s">
        <v>62</v>
      </c>
      <c r="P238" s="46" t="s">
        <v>63</v>
      </c>
      <c r="Q238" s="51" t="s">
        <v>264</v>
      </c>
      <c r="R238" s="23"/>
      <c r="S238" s="23"/>
    </row>
    <row r="239" spans="1:19" ht="43.5" x14ac:dyDescent="0.35">
      <c r="A239" s="37" t="s">
        <v>106</v>
      </c>
      <c r="B239" s="37" t="s">
        <v>583</v>
      </c>
      <c r="C239" s="39" t="s">
        <v>131</v>
      </c>
      <c r="D239" s="51">
        <v>356</v>
      </c>
      <c r="E239" s="40">
        <v>345</v>
      </c>
      <c r="F239" s="38" t="s">
        <v>191</v>
      </c>
      <c r="G239" s="39" t="s">
        <v>192</v>
      </c>
      <c r="H239" s="107" t="s">
        <v>635</v>
      </c>
      <c r="I239" s="107" t="s">
        <v>637</v>
      </c>
      <c r="J239" s="41"/>
      <c r="K239" s="38"/>
      <c r="L239" s="42"/>
      <c r="M239" s="37"/>
      <c r="N239" s="50" t="s">
        <v>62</v>
      </c>
      <c r="O239" s="45" t="s">
        <v>83</v>
      </c>
      <c r="P239" s="46" t="s">
        <v>63</v>
      </c>
      <c r="Q239" s="51" t="s">
        <v>264</v>
      </c>
      <c r="R239" s="23"/>
      <c r="S239" s="23"/>
    </row>
    <row r="240" spans="1:19" ht="43.5" x14ac:dyDescent="0.35">
      <c r="A240" s="37" t="s">
        <v>106</v>
      </c>
      <c r="B240" s="37" t="s">
        <v>584</v>
      </c>
      <c r="C240" s="39" t="s">
        <v>131</v>
      </c>
      <c r="D240" s="51">
        <v>357</v>
      </c>
      <c r="E240" s="40">
        <v>345</v>
      </c>
      <c r="F240" s="38" t="s">
        <v>191</v>
      </c>
      <c r="G240" s="39" t="s">
        <v>192</v>
      </c>
      <c r="H240" s="107" t="s">
        <v>635</v>
      </c>
      <c r="I240" s="107" t="s">
        <v>637</v>
      </c>
      <c r="J240" s="41"/>
      <c r="K240" s="38"/>
      <c r="L240" s="42"/>
      <c r="M240" s="37"/>
      <c r="N240" s="50" t="s">
        <v>62</v>
      </c>
      <c r="O240" s="45" t="s">
        <v>62</v>
      </c>
      <c r="P240" s="46" t="s">
        <v>62</v>
      </c>
      <c r="Q240" s="51" t="s">
        <v>264</v>
      </c>
      <c r="R240" s="23"/>
      <c r="S240" s="23"/>
    </row>
    <row r="241" spans="1:19" ht="43.5" x14ac:dyDescent="0.35">
      <c r="A241" s="37" t="s">
        <v>106</v>
      </c>
      <c r="B241" s="37" t="s">
        <v>585</v>
      </c>
      <c r="C241" s="39" t="s">
        <v>131</v>
      </c>
      <c r="D241" s="51" t="s">
        <v>247</v>
      </c>
      <c r="E241" s="40">
        <v>115</v>
      </c>
      <c r="F241" s="38" t="s">
        <v>191</v>
      </c>
      <c r="G241" s="39" t="s">
        <v>192</v>
      </c>
      <c r="H241" s="107" t="s">
        <v>635</v>
      </c>
      <c r="I241" s="107" t="s">
        <v>637</v>
      </c>
      <c r="J241" s="41"/>
      <c r="K241" s="38"/>
      <c r="L241" s="42"/>
      <c r="M241" s="37"/>
      <c r="N241" s="50" t="s">
        <v>62</v>
      </c>
      <c r="O241" s="45" t="s">
        <v>62</v>
      </c>
      <c r="P241" s="46" t="s">
        <v>62</v>
      </c>
      <c r="Q241" s="51" t="s">
        <v>264</v>
      </c>
      <c r="R241" s="23"/>
      <c r="S241" s="23"/>
    </row>
    <row r="242" spans="1:19" ht="58" x14ac:dyDescent="0.35">
      <c r="A242" s="37" t="s">
        <v>106</v>
      </c>
      <c r="B242" s="37" t="s">
        <v>586</v>
      </c>
      <c r="C242" s="39" t="s">
        <v>131</v>
      </c>
      <c r="D242" s="51" t="s">
        <v>248</v>
      </c>
      <c r="E242" s="40" t="s">
        <v>196</v>
      </c>
      <c r="F242" s="38" t="s">
        <v>191</v>
      </c>
      <c r="G242" s="39" t="s">
        <v>192</v>
      </c>
      <c r="H242" s="107" t="s">
        <v>633</v>
      </c>
      <c r="I242" s="107" t="s">
        <v>295</v>
      </c>
      <c r="J242" s="41"/>
      <c r="K242" s="38"/>
      <c r="L242" s="42"/>
      <c r="M242" s="37"/>
      <c r="N242" s="50" t="s">
        <v>62</v>
      </c>
      <c r="O242" s="45" t="s">
        <v>77</v>
      </c>
      <c r="P242" s="46" t="s">
        <v>63</v>
      </c>
      <c r="Q242" s="51" t="s">
        <v>264</v>
      </c>
      <c r="R242" s="23"/>
      <c r="S242" s="23"/>
    </row>
    <row r="243" spans="1:19" ht="43.5" x14ac:dyDescent="0.35">
      <c r="A243" s="37" t="s">
        <v>106</v>
      </c>
      <c r="B243" s="37" t="s">
        <v>587</v>
      </c>
      <c r="C243" s="39" t="s">
        <v>131</v>
      </c>
      <c r="D243" s="51" t="s">
        <v>249</v>
      </c>
      <c r="E243" s="40">
        <v>115</v>
      </c>
      <c r="F243" s="38" t="s">
        <v>191</v>
      </c>
      <c r="G243" s="39" t="s">
        <v>192</v>
      </c>
      <c r="H243" s="107" t="s">
        <v>635</v>
      </c>
      <c r="I243" s="107" t="s">
        <v>637</v>
      </c>
      <c r="J243" s="41"/>
      <c r="K243" s="38"/>
      <c r="L243" s="42"/>
      <c r="M243" s="37"/>
      <c r="N243" s="50" t="s">
        <v>62</v>
      </c>
      <c r="O243" s="45" t="s">
        <v>62</v>
      </c>
      <c r="P243" s="46" t="s">
        <v>62</v>
      </c>
      <c r="Q243" s="51" t="s">
        <v>264</v>
      </c>
      <c r="R243" s="23"/>
      <c r="S243" s="23"/>
    </row>
    <row r="244" spans="1:19" ht="43.5" x14ac:dyDescent="0.35">
      <c r="A244" s="37" t="s">
        <v>106</v>
      </c>
      <c r="B244" s="37" t="s">
        <v>404</v>
      </c>
      <c r="C244" s="39" t="s">
        <v>131</v>
      </c>
      <c r="D244" s="51" t="s">
        <v>250</v>
      </c>
      <c r="E244" s="40">
        <v>115</v>
      </c>
      <c r="F244" s="38" t="s">
        <v>191</v>
      </c>
      <c r="G244" s="39" t="s">
        <v>192</v>
      </c>
      <c r="H244" s="107" t="s">
        <v>635</v>
      </c>
      <c r="I244" s="107" t="s">
        <v>637</v>
      </c>
      <c r="J244" s="41"/>
      <c r="K244" s="38"/>
      <c r="L244" s="42"/>
      <c r="M244" s="37"/>
      <c r="N244" s="50">
        <v>45901</v>
      </c>
      <c r="O244" s="45" t="s">
        <v>77</v>
      </c>
      <c r="P244" s="46" t="s">
        <v>81</v>
      </c>
      <c r="Q244" s="51" t="s">
        <v>264</v>
      </c>
      <c r="R244" s="23"/>
      <c r="S244" s="23"/>
    </row>
    <row r="245" spans="1:19" ht="43.5" x14ac:dyDescent="0.35">
      <c r="A245" s="37" t="s">
        <v>106</v>
      </c>
      <c r="B245" s="37" t="s">
        <v>588</v>
      </c>
      <c r="C245" s="39" t="s">
        <v>131</v>
      </c>
      <c r="D245" s="51" t="s">
        <v>251</v>
      </c>
      <c r="E245" s="40">
        <v>115</v>
      </c>
      <c r="F245" s="38" t="s">
        <v>191</v>
      </c>
      <c r="G245" s="39" t="s">
        <v>192</v>
      </c>
      <c r="H245" s="107" t="s">
        <v>635</v>
      </c>
      <c r="I245" s="107" t="s">
        <v>637</v>
      </c>
      <c r="J245" s="41"/>
      <c r="K245" s="38"/>
      <c r="L245" s="42"/>
      <c r="M245" s="37"/>
      <c r="N245" s="50" t="s">
        <v>62</v>
      </c>
      <c r="O245" s="45" t="s">
        <v>77</v>
      </c>
      <c r="P245" s="46" t="s">
        <v>63</v>
      </c>
      <c r="Q245" s="51" t="s">
        <v>264</v>
      </c>
      <c r="R245" s="23"/>
      <c r="S245" s="23"/>
    </row>
    <row r="246" spans="1:19" ht="58" x14ac:dyDescent="0.35">
      <c r="A246" s="37" t="s">
        <v>106</v>
      </c>
      <c r="B246" s="37" t="s">
        <v>589</v>
      </c>
      <c r="C246" s="39" t="s">
        <v>131</v>
      </c>
      <c r="D246" s="51" t="s">
        <v>252</v>
      </c>
      <c r="E246" s="40">
        <v>115</v>
      </c>
      <c r="F246" s="38" t="s">
        <v>191</v>
      </c>
      <c r="G246" s="39" t="s">
        <v>192</v>
      </c>
      <c r="H246" s="107" t="s">
        <v>633</v>
      </c>
      <c r="I246" s="107" t="s">
        <v>194</v>
      </c>
      <c r="J246" s="41"/>
      <c r="K246" s="38"/>
      <c r="L246" s="42"/>
      <c r="M246" s="37"/>
      <c r="N246" s="50">
        <v>46388</v>
      </c>
      <c r="O246" s="45" t="s">
        <v>77</v>
      </c>
      <c r="P246" s="46" t="s">
        <v>63</v>
      </c>
      <c r="Q246" s="51" t="s">
        <v>264</v>
      </c>
      <c r="R246" s="23"/>
      <c r="S246" s="23"/>
    </row>
    <row r="247" spans="1:19" ht="58" x14ac:dyDescent="0.35">
      <c r="A247" s="37" t="s">
        <v>106</v>
      </c>
      <c r="B247" s="37" t="s">
        <v>590</v>
      </c>
      <c r="C247" s="39" t="s">
        <v>131</v>
      </c>
      <c r="D247" s="51" t="s">
        <v>253</v>
      </c>
      <c r="E247" s="40">
        <v>69</v>
      </c>
      <c r="F247" s="38" t="s">
        <v>191</v>
      </c>
      <c r="G247" s="39" t="s">
        <v>192</v>
      </c>
      <c r="H247" s="107" t="s">
        <v>633</v>
      </c>
      <c r="I247" s="107" t="s">
        <v>194</v>
      </c>
      <c r="J247" s="41"/>
      <c r="K247" s="38"/>
      <c r="L247" s="42"/>
      <c r="M247" s="37"/>
      <c r="N247" s="50" t="s">
        <v>62</v>
      </c>
      <c r="O247" s="45" t="s">
        <v>62</v>
      </c>
      <c r="P247" s="46" t="s">
        <v>62</v>
      </c>
      <c r="Q247" s="51" t="s">
        <v>264</v>
      </c>
      <c r="R247" s="23"/>
      <c r="S247" s="23"/>
    </row>
    <row r="248" spans="1:19" ht="43.5" x14ac:dyDescent="0.35">
      <c r="A248" s="37" t="s">
        <v>106</v>
      </c>
      <c r="B248" s="37" t="s">
        <v>591</v>
      </c>
      <c r="C248" s="39" t="s">
        <v>131</v>
      </c>
      <c r="D248" s="51" t="s">
        <v>254</v>
      </c>
      <c r="E248" s="40">
        <v>115</v>
      </c>
      <c r="F248" s="38" t="s">
        <v>191</v>
      </c>
      <c r="G248" s="39" t="s">
        <v>192</v>
      </c>
      <c r="H248" s="107" t="s">
        <v>635</v>
      </c>
      <c r="I248" s="107" t="s">
        <v>637</v>
      </c>
      <c r="J248" s="41"/>
      <c r="K248" s="38"/>
      <c r="L248" s="42"/>
      <c r="M248" s="37"/>
      <c r="N248" s="50">
        <v>46227</v>
      </c>
      <c r="O248" s="45" t="s">
        <v>67</v>
      </c>
      <c r="P248" s="46" t="s">
        <v>63</v>
      </c>
      <c r="Q248" s="51" t="s">
        <v>264</v>
      </c>
      <c r="R248" s="23"/>
      <c r="S248" s="23"/>
    </row>
    <row r="249" spans="1:19" ht="43.5" x14ac:dyDescent="0.35">
      <c r="A249" s="37" t="s">
        <v>106</v>
      </c>
      <c r="B249" s="37" t="s">
        <v>592</v>
      </c>
      <c r="C249" s="39" t="s">
        <v>131</v>
      </c>
      <c r="D249" s="51" t="s">
        <v>255</v>
      </c>
      <c r="E249" s="40">
        <v>115</v>
      </c>
      <c r="F249" s="38" t="s">
        <v>191</v>
      </c>
      <c r="G249" s="39" t="s">
        <v>192</v>
      </c>
      <c r="H249" s="107" t="s">
        <v>635</v>
      </c>
      <c r="I249" s="107" t="s">
        <v>637</v>
      </c>
      <c r="J249" s="41"/>
      <c r="K249" s="38"/>
      <c r="L249" s="42"/>
      <c r="M249" s="37"/>
      <c r="N249" s="50" t="s">
        <v>62</v>
      </c>
      <c r="O249" s="45" t="s">
        <v>62</v>
      </c>
      <c r="P249" s="46" t="s">
        <v>62</v>
      </c>
      <c r="Q249" s="51" t="s">
        <v>264</v>
      </c>
      <c r="R249" s="23"/>
      <c r="S249" s="23"/>
    </row>
    <row r="250" spans="1:19" ht="58" x14ac:dyDescent="0.35">
      <c r="A250" s="37" t="s">
        <v>106</v>
      </c>
      <c r="B250" s="37" t="s">
        <v>594</v>
      </c>
      <c r="C250" s="39" t="s">
        <v>131</v>
      </c>
      <c r="D250" s="51" t="s">
        <v>257</v>
      </c>
      <c r="E250" s="40">
        <v>69</v>
      </c>
      <c r="F250" s="38" t="s">
        <v>191</v>
      </c>
      <c r="G250" s="39" t="s">
        <v>192</v>
      </c>
      <c r="H250" s="107" t="s">
        <v>633</v>
      </c>
      <c r="I250" s="107" t="s">
        <v>194</v>
      </c>
      <c r="J250" s="41"/>
      <c r="K250" s="38"/>
      <c r="L250" s="42"/>
      <c r="M250" s="37"/>
      <c r="N250" s="50">
        <v>46327</v>
      </c>
      <c r="O250" s="45" t="s">
        <v>82</v>
      </c>
      <c r="P250" s="46" t="s">
        <v>63</v>
      </c>
      <c r="Q250" s="51" t="s">
        <v>264</v>
      </c>
      <c r="R250" s="23"/>
      <c r="S250" s="23"/>
    </row>
    <row r="251" spans="1:19" ht="43.5" x14ac:dyDescent="0.35">
      <c r="A251" s="37" t="s">
        <v>106</v>
      </c>
      <c r="B251" s="37" t="s">
        <v>595</v>
      </c>
      <c r="C251" s="39" t="s">
        <v>131</v>
      </c>
      <c r="D251" s="51" t="s">
        <v>258</v>
      </c>
      <c r="E251" s="40">
        <v>115</v>
      </c>
      <c r="F251" s="38" t="s">
        <v>191</v>
      </c>
      <c r="G251" s="39" t="s">
        <v>192</v>
      </c>
      <c r="H251" s="107" t="s">
        <v>635</v>
      </c>
      <c r="I251" s="107" t="s">
        <v>637</v>
      </c>
      <c r="J251" s="41"/>
      <c r="K251" s="38"/>
      <c r="L251" s="42"/>
      <c r="M251" s="37"/>
      <c r="N251" s="50">
        <v>46386</v>
      </c>
      <c r="O251" s="45" t="s">
        <v>82</v>
      </c>
      <c r="P251" s="46" t="s">
        <v>63</v>
      </c>
      <c r="Q251" s="51" t="s">
        <v>264</v>
      </c>
      <c r="R251" s="23"/>
      <c r="S251" s="23"/>
    </row>
    <row r="252" spans="1:19" ht="58" x14ac:dyDescent="0.35">
      <c r="A252" s="37" t="s">
        <v>106</v>
      </c>
      <c r="B252" s="37" t="s">
        <v>596</v>
      </c>
      <c r="C252" s="39" t="s">
        <v>131</v>
      </c>
      <c r="D252" s="51" t="s">
        <v>259</v>
      </c>
      <c r="E252" s="40" t="s">
        <v>196</v>
      </c>
      <c r="F252" s="38" t="s">
        <v>191</v>
      </c>
      <c r="G252" s="39" t="s">
        <v>192</v>
      </c>
      <c r="H252" s="107" t="s">
        <v>633</v>
      </c>
      <c r="I252" s="107" t="s">
        <v>194</v>
      </c>
      <c r="J252" s="41"/>
      <c r="K252" s="38"/>
      <c r="L252" s="42"/>
      <c r="M252" s="37"/>
      <c r="N252" s="50">
        <v>46751</v>
      </c>
      <c r="O252" s="45" t="s">
        <v>77</v>
      </c>
      <c r="P252" s="46" t="s">
        <v>63</v>
      </c>
      <c r="Q252" s="51" t="s">
        <v>264</v>
      </c>
      <c r="R252" s="23"/>
      <c r="S252" s="23"/>
    </row>
    <row r="253" spans="1:19" ht="58" x14ac:dyDescent="0.35">
      <c r="A253" s="37" t="s">
        <v>106</v>
      </c>
      <c r="B253" s="37" t="s">
        <v>597</v>
      </c>
      <c r="C253" s="39" t="s">
        <v>131</v>
      </c>
      <c r="D253" s="51" t="s">
        <v>260</v>
      </c>
      <c r="E253" s="40" t="s">
        <v>196</v>
      </c>
      <c r="F253" s="38" t="s">
        <v>191</v>
      </c>
      <c r="G253" s="39" t="s">
        <v>192</v>
      </c>
      <c r="H253" s="107" t="s">
        <v>633</v>
      </c>
      <c r="I253" s="107" t="s">
        <v>194</v>
      </c>
      <c r="J253" s="41"/>
      <c r="K253" s="38"/>
      <c r="L253" s="42"/>
      <c r="M253" s="37"/>
      <c r="N253" s="50" t="s">
        <v>62</v>
      </c>
      <c r="O253" s="45" t="s">
        <v>62</v>
      </c>
      <c r="P253" s="46" t="s">
        <v>62</v>
      </c>
      <c r="Q253" s="51" t="s">
        <v>264</v>
      </c>
      <c r="R253" s="23"/>
      <c r="S253" s="23"/>
    </row>
    <row r="254" spans="1:19" ht="43.5" x14ac:dyDescent="0.35">
      <c r="A254" s="37" t="s">
        <v>106</v>
      </c>
      <c r="B254" s="37" t="s">
        <v>672</v>
      </c>
      <c r="C254" s="39" t="s">
        <v>131</v>
      </c>
      <c r="D254" s="51" t="s">
        <v>261</v>
      </c>
      <c r="E254" s="40">
        <v>115</v>
      </c>
      <c r="F254" s="38" t="s">
        <v>191</v>
      </c>
      <c r="G254" s="39" t="s">
        <v>192</v>
      </c>
      <c r="H254" s="107" t="s">
        <v>635</v>
      </c>
      <c r="I254" s="107" t="s">
        <v>637</v>
      </c>
      <c r="J254" s="41"/>
      <c r="K254" s="38"/>
      <c r="L254" s="42"/>
      <c r="M254" s="37"/>
      <c r="N254" s="50">
        <v>46386</v>
      </c>
      <c r="O254" s="45" t="s">
        <v>77</v>
      </c>
      <c r="P254" s="46" t="s">
        <v>63</v>
      </c>
      <c r="Q254" s="51">
        <v>2025</v>
      </c>
      <c r="R254" s="23"/>
      <c r="S254" s="23"/>
    </row>
    <row r="255" spans="1:19" ht="43.5" x14ac:dyDescent="0.35">
      <c r="A255" s="37" t="s">
        <v>106</v>
      </c>
      <c r="B255" s="37" t="s">
        <v>598</v>
      </c>
      <c r="C255" s="39" t="s">
        <v>131</v>
      </c>
      <c r="D255" s="51" t="s">
        <v>262</v>
      </c>
      <c r="E255" s="40">
        <v>69</v>
      </c>
      <c r="F255" s="38" t="s">
        <v>191</v>
      </c>
      <c r="G255" s="39" t="s">
        <v>207</v>
      </c>
      <c r="H255" s="107" t="s">
        <v>635</v>
      </c>
      <c r="I255" s="107" t="s">
        <v>637</v>
      </c>
      <c r="J255" s="41"/>
      <c r="K255" s="38"/>
      <c r="L255" s="42"/>
      <c r="M255" s="37"/>
      <c r="N255" s="50" t="s">
        <v>62</v>
      </c>
      <c r="O255" s="45" t="s">
        <v>62</v>
      </c>
      <c r="P255" s="46" t="s">
        <v>62</v>
      </c>
      <c r="Q255" s="51" t="s">
        <v>264</v>
      </c>
      <c r="R255" s="23"/>
      <c r="S255" s="23"/>
    </row>
    <row r="256" spans="1:19" ht="29" x14ac:dyDescent="0.35">
      <c r="A256" s="37" t="s">
        <v>106</v>
      </c>
      <c r="B256" s="37" t="s">
        <v>599</v>
      </c>
      <c r="C256" s="39" t="s">
        <v>131</v>
      </c>
      <c r="D256" s="51">
        <v>1870</v>
      </c>
      <c r="E256" s="40">
        <v>115</v>
      </c>
      <c r="F256" s="38" t="s">
        <v>124</v>
      </c>
      <c r="G256" s="39" t="s">
        <v>125</v>
      </c>
      <c r="H256" s="107" t="s">
        <v>634</v>
      </c>
      <c r="I256" s="107" t="s">
        <v>136</v>
      </c>
      <c r="J256" s="41"/>
      <c r="K256" s="38"/>
      <c r="L256" s="42"/>
      <c r="M256" s="37"/>
      <c r="N256" s="50" t="s">
        <v>62</v>
      </c>
      <c r="O256" s="45" t="s">
        <v>62</v>
      </c>
      <c r="P256" s="46" t="s">
        <v>81</v>
      </c>
      <c r="Q256" s="51" t="s">
        <v>264</v>
      </c>
      <c r="R256" s="23"/>
      <c r="S256" s="23"/>
    </row>
    <row r="257" spans="1:19" ht="29" x14ac:dyDescent="0.35">
      <c r="A257" s="37" t="s">
        <v>106</v>
      </c>
      <c r="B257" s="37" t="s">
        <v>600</v>
      </c>
      <c r="C257" s="39" t="s">
        <v>131</v>
      </c>
      <c r="D257" s="51" t="s">
        <v>137</v>
      </c>
      <c r="E257" s="40">
        <v>115</v>
      </c>
      <c r="F257" s="38" t="s">
        <v>124</v>
      </c>
      <c r="G257" s="39" t="s">
        <v>125</v>
      </c>
      <c r="H257" s="107" t="s">
        <v>634</v>
      </c>
      <c r="I257" s="107" t="s">
        <v>136</v>
      </c>
      <c r="J257" s="41"/>
      <c r="K257" s="38"/>
      <c r="L257" s="42"/>
      <c r="M257" s="37"/>
      <c r="N257" s="50" t="s">
        <v>62</v>
      </c>
      <c r="O257" s="45" t="s">
        <v>62</v>
      </c>
      <c r="P257" s="56" t="s">
        <v>81</v>
      </c>
      <c r="Q257" s="51" t="s">
        <v>264</v>
      </c>
      <c r="R257" s="23"/>
      <c r="S257" s="23"/>
    </row>
    <row r="258" spans="1:19" ht="29" x14ac:dyDescent="0.35">
      <c r="A258" s="37" t="s">
        <v>106</v>
      </c>
      <c r="B258" s="37" t="s">
        <v>603</v>
      </c>
      <c r="C258" s="39" t="s">
        <v>131</v>
      </c>
      <c r="D258" s="51" t="s">
        <v>138</v>
      </c>
      <c r="E258" s="40">
        <v>115</v>
      </c>
      <c r="F258" s="38" t="s">
        <v>124</v>
      </c>
      <c r="G258" s="39" t="s">
        <v>125</v>
      </c>
      <c r="H258" s="107" t="s">
        <v>636</v>
      </c>
      <c r="I258" s="107" t="s">
        <v>136</v>
      </c>
      <c r="J258" s="41"/>
      <c r="K258" s="38"/>
      <c r="L258" s="42"/>
      <c r="M258" s="37"/>
      <c r="N258" s="50" t="s">
        <v>62</v>
      </c>
      <c r="O258" s="45" t="s">
        <v>82</v>
      </c>
      <c r="P258" s="56" t="s">
        <v>81</v>
      </c>
      <c r="Q258" s="51" t="s">
        <v>264</v>
      </c>
      <c r="R258" s="23"/>
      <c r="S258" s="23"/>
    </row>
    <row r="259" spans="1:19" ht="29" x14ac:dyDescent="0.35">
      <c r="A259" s="37" t="s">
        <v>106</v>
      </c>
      <c r="B259" s="37" t="s">
        <v>604</v>
      </c>
      <c r="C259" s="39" t="s">
        <v>131</v>
      </c>
      <c r="D259" s="51" t="s">
        <v>139</v>
      </c>
      <c r="E259" s="40">
        <v>115</v>
      </c>
      <c r="F259" s="38" t="s">
        <v>124</v>
      </c>
      <c r="G259" s="39" t="s">
        <v>125</v>
      </c>
      <c r="H259" s="107" t="s">
        <v>636</v>
      </c>
      <c r="I259" s="107" t="s">
        <v>136</v>
      </c>
      <c r="J259" s="41"/>
      <c r="K259" s="38"/>
      <c r="L259" s="42"/>
      <c r="M259" s="37"/>
      <c r="N259" s="50" t="s">
        <v>62</v>
      </c>
      <c r="O259" s="45" t="s">
        <v>82</v>
      </c>
      <c r="P259" s="56" t="s">
        <v>81</v>
      </c>
      <c r="Q259" s="51" t="s">
        <v>264</v>
      </c>
      <c r="R259" s="23"/>
      <c r="S259" s="23"/>
    </row>
    <row r="260" spans="1:19" ht="29" x14ac:dyDescent="0.35">
      <c r="A260" s="37" t="s">
        <v>106</v>
      </c>
      <c r="B260" s="37" t="s">
        <v>606</v>
      </c>
      <c r="C260" s="39" t="s">
        <v>131</v>
      </c>
      <c r="D260" s="51" t="s">
        <v>141</v>
      </c>
      <c r="E260" s="40">
        <v>115</v>
      </c>
      <c r="F260" s="38" t="s">
        <v>124</v>
      </c>
      <c r="G260" s="39" t="s">
        <v>125</v>
      </c>
      <c r="H260" s="107" t="s">
        <v>634</v>
      </c>
      <c r="I260" s="107" t="s">
        <v>136</v>
      </c>
      <c r="J260" s="41"/>
      <c r="K260" s="38"/>
      <c r="L260" s="42"/>
      <c r="M260" s="37"/>
      <c r="N260" s="50" t="s">
        <v>62</v>
      </c>
      <c r="O260" s="45" t="s">
        <v>62</v>
      </c>
      <c r="P260" s="56" t="s">
        <v>63</v>
      </c>
      <c r="Q260" s="51" t="s">
        <v>264</v>
      </c>
      <c r="R260" s="23"/>
      <c r="S260" s="23"/>
    </row>
    <row r="261" spans="1:19" ht="29" x14ac:dyDescent="0.35">
      <c r="A261" s="37" t="s">
        <v>106</v>
      </c>
      <c r="B261" s="37" t="s">
        <v>607</v>
      </c>
      <c r="C261" s="39" t="s">
        <v>131</v>
      </c>
      <c r="D261" s="51" t="s">
        <v>142</v>
      </c>
      <c r="E261" s="40">
        <v>115</v>
      </c>
      <c r="F261" s="38" t="s">
        <v>124</v>
      </c>
      <c r="G261" s="39" t="s">
        <v>125</v>
      </c>
      <c r="H261" s="107" t="s">
        <v>634</v>
      </c>
      <c r="I261" s="107" t="s">
        <v>136</v>
      </c>
      <c r="J261" s="41"/>
      <c r="K261" s="38"/>
      <c r="L261" s="42"/>
      <c r="M261" s="37"/>
      <c r="N261" s="50" t="s">
        <v>62</v>
      </c>
      <c r="O261" s="45" t="s">
        <v>62</v>
      </c>
      <c r="P261" s="56" t="s">
        <v>63</v>
      </c>
      <c r="Q261" s="51" t="s">
        <v>264</v>
      </c>
      <c r="R261" s="23"/>
      <c r="S261" s="23"/>
    </row>
    <row r="262" spans="1:19" ht="29" x14ac:dyDescent="0.35">
      <c r="A262" s="37" t="s">
        <v>106</v>
      </c>
      <c r="B262" s="37" t="s">
        <v>613</v>
      </c>
      <c r="C262" s="39" t="s">
        <v>131</v>
      </c>
      <c r="D262" s="51" t="s">
        <v>149</v>
      </c>
      <c r="E262" s="40">
        <v>115</v>
      </c>
      <c r="F262" s="38" t="s">
        <v>124</v>
      </c>
      <c r="G262" s="39" t="s">
        <v>125</v>
      </c>
      <c r="H262" s="107" t="s">
        <v>150</v>
      </c>
      <c r="I262" s="107" t="s">
        <v>136</v>
      </c>
      <c r="J262" s="41"/>
      <c r="K262" s="38"/>
      <c r="L262" s="42"/>
      <c r="M262" s="37"/>
      <c r="N262" s="50" t="s">
        <v>62</v>
      </c>
      <c r="O262" s="45" t="s">
        <v>62</v>
      </c>
      <c r="P262" s="56" t="s">
        <v>81</v>
      </c>
      <c r="Q262" s="51" t="s">
        <v>264</v>
      </c>
      <c r="R262" s="23"/>
      <c r="S262" s="23"/>
    </row>
    <row r="263" spans="1:19" ht="29" x14ac:dyDescent="0.35">
      <c r="A263" s="37" t="s">
        <v>106</v>
      </c>
      <c r="B263" s="37" t="s">
        <v>614</v>
      </c>
      <c r="C263" s="39" t="s">
        <v>131</v>
      </c>
      <c r="D263" s="51" t="s">
        <v>151</v>
      </c>
      <c r="E263" s="40">
        <v>115</v>
      </c>
      <c r="F263" s="38" t="s">
        <v>124</v>
      </c>
      <c r="G263" s="39" t="s">
        <v>125</v>
      </c>
      <c r="H263" s="107" t="s">
        <v>150</v>
      </c>
      <c r="I263" s="107" t="s">
        <v>136</v>
      </c>
      <c r="J263" s="41"/>
      <c r="K263" s="38"/>
      <c r="L263" s="42"/>
      <c r="M263" s="37"/>
      <c r="N263" s="50" t="s">
        <v>62</v>
      </c>
      <c r="O263" s="45" t="s">
        <v>62</v>
      </c>
      <c r="P263" s="56" t="s">
        <v>81</v>
      </c>
      <c r="Q263" s="51" t="s">
        <v>264</v>
      </c>
      <c r="R263" s="23"/>
      <c r="S263" s="23"/>
    </row>
    <row r="264" spans="1:19" ht="29" x14ac:dyDescent="0.35">
      <c r="A264" s="57" t="s">
        <v>106</v>
      </c>
      <c r="B264" s="57" t="s">
        <v>615</v>
      </c>
      <c r="C264" s="59" t="s">
        <v>131</v>
      </c>
      <c r="D264" s="68" t="s">
        <v>169</v>
      </c>
      <c r="E264" s="60">
        <v>115</v>
      </c>
      <c r="F264" s="67" t="s">
        <v>153</v>
      </c>
      <c r="G264" s="59" t="s">
        <v>33</v>
      </c>
      <c r="H264" s="107" t="s">
        <v>170</v>
      </c>
      <c r="I264" s="107" t="s">
        <v>171</v>
      </c>
      <c r="J264" s="69"/>
      <c r="K264" s="67"/>
      <c r="L264" s="63"/>
      <c r="M264" s="57"/>
      <c r="N264" s="70">
        <v>46138</v>
      </c>
      <c r="O264" s="65" t="s">
        <v>67</v>
      </c>
      <c r="P264" s="66" t="s">
        <v>63</v>
      </c>
      <c r="Q264" s="51" t="s">
        <v>264</v>
      </c>
      <c r="R264" s="23"/>
      <c r="S264" s="23"/>
    </row>
    <row r="265" spans="1:19" ht="29" x14ac:dyDescent="0.35">
      <c r="A265" s="57" t="s">
        <v>106</v>
      </c>
      <c r="B265" s="57" t="s">
        <v>673</v>
      </c>
      <c r="C265" s="59" t="s">
        <v>131</v>
      </c>
      <c r="D265" s="68" t="s">
        <v>172</v>
      </c>
      <c r="E265" s="60">
        <v>115</v>
      </c>
      <c r="F265" s="67" t="s">
        <v>153</v>
      </c>
      <c r="G265" s="59" t="s">
        <v>33</v>
      </c>
      <c r="H265" s="107" t="s">
        <v>173</v>
      </c>
      <c r="I265" s="107" t="s">
        <v>174</v>
      </c>
      <c r="J265" s="69"/>
      <c r="K265" s="67"/>
      <c r="L265" s="63"/>
      <c r="M265" s="57"/>
      <c r="N265" s="70" t="s">
        <v>62</v>
      </c>
      <c r="O265" s="65" t="s">
        <v>83</v>
      </c>
      <c r="P265" s="66" t="s">
        <v>81</v>
      </c>
      <c r="Q265" s="51">
        <v>2025</v>
      </c>
      <c r="R265" s="23"/>
      <c r="S265" s="23"/>
    </row>
    <row r="266" spans="1:19" ht="29" x14ac:dyDescent="0.35">
      <c r="A266" s="37" t="s">
        <v>106</v>
      </c>
      <c r="B266" s="37" t="s">
        <v>618</v>
      </c>
      <c r="C266" s="53" t="s">
        <v>131</v>
      </c>
      <c r="D266" s="39" t="s">
        <v>312</v>
      </c>
      <c r="E266" s="40">
        <v>115</v>
      </c>
      <c r="F266" s="54" t="s">
        <v>296</v>
      </c>
      <c r="G266" s="53" t="s">
        <v>297</v>
      </c>
      <c r="H266" s="107" t="s">
        <v>313</v>
      </c>
      <c r="I266" s="107" t="s">
        <v>314</v>
      </c>
      <c r="J266" s="55"/>
      <c r="K266" s="53"/>
      <c r="L266" s="42"/>
      <c r="M266" s="42"/>
      <c r="N266" s="44" t="s">
        <v>62</v>
      </c>
      <c r="O266" s="45" t="s">
        <v>83</v>
      </c>
      <c r="P266" s="56" t="s">
        <v>78</v>
      </c>
      <c r="Q266" s="51" t="s">
        <v>264</v>
      </c>
      <c r="R266" s="23"/>
      <c r="S266" s="23"/>
    </row>
    <row r="267" spans="1:19" ht="43.5" x14ac:dyDescent="0.35">
      <c r="A267" s="37" t="s">
        <v>106</v>
      </c>
      <c r="B267" s="37" t="s">
        <v>624</v>
      </c>
      <c r="C267" s="53" t="s">
        <v>131</v>
      </c>
      <c r="D267" s="39" t="s">
        <v>321</v>
      </c>
      <c r="E267" s="40">
        <v>115</v>
      </c>
      <c r="F267" s="54" t="s">
        <v>296</v>
      </c>
      <c r="G267" s="53" t="s">
        <v>297</v>
      </c>
      <c r="H267" s="107" t="s">
        <v>635</v>
      </c>
      <c r="I267" s="107" t="s">
        <v>637</v>
      </c>
      <c r="J267" s="55"/>
      <c r="K267" s="53"/>
      <c r="L267" s="42"/>
      <c r="M267" s="42"/>
      <c r="N267" s="44" t="s">
        <v>62</v>
      </c>
      <c r="O267" s="45" t="s">
        <v>82</v>
      </c>
      <c r="P267" s="56" t="s">
        <v>319</v>
      </c>
      <c r="Q267" s="51" t="s">
        <v>264</v>
      </c>
      <c r="R267" s="23"/>
      <c r="S267" s="23"/>
    </row>
    <row r="268" spans="1:19" ht="58" x14ac:dyDescent="0.35">
      <c r="A268" s="37" t="s">
        <v>106</v>
      </c>
      <c r="B268" s="37" t="s">
        <v>616</v>
      </c>
      <c r="C268" s="53" t="s">
        <v>131</v>
      </c>
      <c r="D268" s="39" t="s">
        <v>309</v>
      </c>
      <c r="E268" s="40">
        <v>115</v>
      </c>
      <c r="F268" s="54" t="s">
        <v>296</v>
      </c>
      <c r="G268" s="53" t="s">
        <v>297</v>
      </c>
      <c r="H268" s="107" t="s">
        <v>633</v>
      </c>
      <c r="I268" s="107" t="s">
        <v>194</v>
      </c>
      <c r="J268" s="55"/>
      <c r="K268" s="53"/>
      <c r="L268" s="42"/>
      <c r="M268" s="42"/>
      <c r="N268" s="44" t="s">
        <v>62</v>
      </c>
      <c r="O268" s="45" t="s">
        <v>83</v>
      </c>
      <c r="P268" s="56" t="s">
        <v>63</v>
      </c>
      <c r="Q268" s="51" t="s">
        <v>264</v>
      </c>
      <c r="R268" s="23"/>
      <c r="S268" s="23"/>
    </row>
    <row r="269" spans="1:19" ht="58" x14ac:dyDescent="0.35">
      <c r="A269" s="37" t="s">
        <v>106</v>
      </c>
      <c r="B269" s="37" t="s">
        <v>617</v>
      </c>
      <c r="C269" s="53" t="s">
        <v>131</v>
      </c>
      <c r="D269" s="39" t="s">
        <v>311</v>
      </c>
      <c r="E269" s="40">
        <v>115</v>
      </c>
      <c r="F269" s="54" t="s">
        <v>296</v>
      </c>
      <c r="G269" s="53" t="s">
        <v>297</v>
      </c>
      <c r="H269" s="107" t="s">
        <v>633</v>
      </c>
      <c r="I269" s="107" t="s">
        <v>194</v>
      </c>
      <c r="J269" s="55"/>
      <c r="K269" s="53"/>
      <c r="L269" s="42"/>
      <c r="M269" s="42"/>
      <c r="N269" s="44" t="s">
        <v>62</v>
      </c>
      <c r="O269" s="45" t="s">
        <v>82</v>
      </c>
      <c r="P269" s="56" t="s">
        <v>310</v>
      </c>
      <c r="Q269" s="51" t="s">
        <v>264</v>
      </c>
      <c r="R269" s="23"/>
      <c r="S269" s="23"/>
    </row>
    <row r="270" spans="1:19" ht="43.5" x14ac:dyDescent="0.35">
      <c r="A270" s="37" t="s">
        <v>106</v>
      </c>
      <c r="B270" s="37" t="s">
        <v>619</v>
      </c>
      <c r="C270" s="53" t="s">
        <v>131</v>
      </c>
      <c r="D270" s="39" t="s">
        <v>315</v>
      </c>
      <c r="E270" s="40">
        <v>115</v>
      </c>
      <c r="F270" s="54" t="s">
        <v>296</v>
      </c>
      <c r="G270" s="53" t="s">
        <v>297</v>
      </c>
      <c r="H270" s="107" t="s">
        <v>635</v>
      </c>
      <c r="I270" s="107" t="s">
        <v>300</v>
      </c>
      <c r="J270" s="55"/>
      <c r="K270" s="53"/>
      <c r="L270" s="42"/>
      <c r="M270" s="42"/>
      <c r="N270" s="44" t="s">
        <v>62</v>
      </c>
      <c r="O270" s="45" t="s">
        <v>77</v>
      </c>
      <c r="P270" s="56" t="s">
        <v>310</v>
      </c>
      <c r="Q270" s="51" t="s">
        <v>264</v>
      </c>
      <c r="R270" s="23"/>
      <c r="S270" s="23"/>
    </row>
    <row r="271" spans="1:19" ht="43.5" x14ac:dyDescent="0.35">
      <c r="A271" s="37" t="s">
        <v>106</v>
      </c>
      <c r="B271" s="37" t="s">
        <v>620</v>
      </c>
      <c r="C271" s="53" t="s">
        <v>131</v>
      </c>
      <c r="D271" s="39" t="s">
        <v>316</v>
      </c>
      <c r="E271" s="40">
        <v>230</v>
      </c>
      <c r="F271" s="54" t="s">
        <v>296</v>
      </c>
      <c r="G271" s="53" t="s">
        <v>297</v>
      </c>
      <c r="H271" s="107" t="s">
        <v>635</v>
      </c>
      <c r="I271" s="107" t="s">
        <v>300</v>
      </c>
      <c r="J271" s="55"/>
      <c r="K271" s="53"/>
      <c r="L271" s="42"/>
      <c r="M271" s="42"/>
      <c r="N271" s="44" t="s">
        <v>62</v>
      </c>
      <c r="O271" s="45" t="s">
        <v>77</v>
      </c>
      <c r="P271" s="56" t="s">
        <v>81</v>
      </c>
      <c r="Q271" s="51" t="s">
        <v>264</v>
      </c>
      <c r="R271" s="23"/>
      <c r="S271" s="23"/>
    </row>
    <row r="272" spans="1:19" ht="58" x14ac:dyDescent="0.35">
      <c r="A272" s="37" t="s">
        <v>106</v>
      </c>
      <c r="B272" s="37" t="s">
        <v>405</v>
      </c>
      <c r="C272" s="53" t="s">
        <v>131</v>
      </c>
      <c r="D272" s="39" t="s">
        <v>325</v>
      </c>
      <c r="E272" s="40" t="s">
        <v>24</v>
      </c>
      <c r="F272" s="54" t="s">
        <v>296</v>
      </c>
      <c r="G272" s="53" t="s">
        <v>297</v>
      </c>
      <c r="H272" s="107" t="s">
        <v>633</v>
      </c>
      <c r="I272" s="107" t="s">
        <v>194</v>
      </c>
      <c r="J272" s="55"/>
      <c r="K272" s="53"/>
      <c r="L272" s="42"/>
      <c r="M272" s="42"/>
      <c r="N272" s="44" t="s">
        <v>62</v>
      </c>
      <c r="O272" s="45" t="s">
        <v>82</v>
      </c>
      <c r="P272" s="56" t="s">
        <v>81</v>
      </c>
      <c r="Q272" s="51" t="s">
        <v>264</v>
      </c>
      <c r="R272" s="23"/>
      <c r="S272" s="23"/>
    </row>
    <row r="273" spans="1:19" ht="58" x14ac:dyDescent="0.35">
      <c r="A273" s="37" t="s">
        <v>106</v>
      </c>
      <c r="B273" s="37" t="s">
        <v>621</v>
      </c>
      <c r="C273" s="53" t="s">
        <v>131</v>
      </c>
      <c r="D273" s="39" t="s">
        <v>317</v>
      </c>
      <c r="E273" s="40">
        <v>115</v>
      </c>
      <c r="F273" s="54" t="s">
        <v>296</v>
      </c>
      <c r="G273" s="53" t="s">
        <v>297</v>
      </c>
      <c r="H273" s="107" t="s">
        <v>633</v>
      </c>
      <c r="I273" s="107" t="s">
        <v>202</v>
      </c>
      <c r="J273" s="55"/>
      <c r="K273" s="53"/>
      <c r="L273" s="42"/>
      <c r="M273" s="42"/>
      <c r="N273" s="44" t="s">
        <v>62</v>
      </c>
      <c r="O273" s="45" t="s">
        <v>67</v>
      </c>
      <c r="P273" s="56" t="s">
        <v>63</v>
      </c>
      <c r="Q273" s="51" t="s">
        <v>264</v>
      </c>
      <c r="R273" s="23"/>
      <c r="S273" s="23"/>
    </row>
    <row r="274" spans="1:19" ht="58" x14ac:dyDescent="0.35">
      <c r="A274" s="37" t="s">
        <v>106</v>
      </c>
      <c r="B274" s="37" t="s">
        <v>622</v>
      </c>
      <c r="C274" s="53" t="s">
        <v>131</v>
      </c>
      <c r="D274" s="39" t="s">
        <v>318</v>
      </c>
      <c r="E274" s="40">
        <v>115</v>
      </c>
      <c r="F274" s="54" t="s">
        <v>296</v>
      </c>
      <c r="G274" s="53" t="s">
        <v>297</v>
      </c>
      <c r="H274" s="107" t="s">
        <v>633</v>
      </c>
      <c r="I274" s="107" t="s">
        <v>194</v>
      </c>
      <c r="J274" s="55"/>
      <c r="K274" s="53"/>
      <c r="L274" s="42"/>
      <c r="M274" s="42"/>
      <c r="N274" s="44" t="s">
        <v>62</v>
      </c>
      <c r="O274" s="45" t="s">
        <v>82</v>
      </c>
      <c r="P274" s="56" t="s">
        <v>63</v>
      </c>
      <c r="Q274" s="51" t="s">
        <v>264</v>
      </c>
      <c r="R274" s="23"/>
      <c r="S274" s="23"/>
    </row>
    <row r="275" spans="1:19" ht="58" x14ac:dyDescent="0.35">
      <c r="A275" s="37" t="s">
        <v>106</v>
      </c>
      <c r="B275" s="37" t="s">
        <v>674</v>
      </c>
      <c r="C275" s="53" t="s">
        <v>131</v>
      </c>
      <c r="D275" s="39" t="s">
        <v>326</v>
      </c>
      <c r="E275" s="40" t="s">
        <v>24</v>
      </c>
      <c r="F275" s="54" t="s">
        <v>296</v>
      </c>
      <c r="G275" s="53" t="s">
        <v>297</v>
      </c>
      <c r="H275" s="107" t="s">
        <v>633</v>
      </c>
      <c r="I275" s="107" t="s">
        <v>194</v>
      </c>
      <c r="J275" s="55"/>
      <c r="K275" s="53"/>
      <c r="L275" s="42"/>
      <c r="M275" s="42"/>
      <c r="N275" s="44" t="s">
        <v>62</v>
      </c>
      <c r="O275" s="45" t="s">
        <v>82</v>
      </c>
      <c r="P275" s="56" t="s">
        <v>63</v>
      </c>
      <c r="Q275" s="51">
        <v>2025</v>
      </c>
      <c r="R275" s="23"/>
      <c r="S275" s="23"/>
    </row>
    <row r="276" spans="1:19" ht="58" x14ac:dyDescent="0.35">
      <c r="A276" s="37" t="s">
        <v>106</v>
      </c>
      <c r="B276" s="37" t="s">
        <v>675</v>
      </c>
      <c r="C276" s="53" t="s">
        <v>131</v>
      </c>
      <c r="D276" s="39" t="s">
        <v>327</v>
      </c>
      <c r="E276" s="40" t="s">
        <v>205</v>
      </c>
      <c r="F276" s="54" t="s">
        <v>296</v>
      </c>
      <c r="G276" s="53" t="s">
        <v>297</v>
      </c>
      <c r="H276" s="107" t="s">
        <v>633</v>
      </c>
      <c r="I276" s="107" t="s">
        <v>194</v>
      </c>
      <c r="J276" s="55"/>
      <c r="K276" s="53"/>
      <c r="L276" s="42"/>
      <c r="M276" s="42"/>
      <c r="N276" s="44" t="s">
        <v>62</v>
      </c>
      <c r="O276" s="45" t="s">
        <v>83</v>
      </c>
      <c r="P276" s="56" t="s">
        <v>63</v>
      </c>
      <c r="Q276" s="51">
        <v>2025</v>
      </c>
      <c r="R276" s="23"/>
      <c r="S276" s="23"/>
    </row>
    <row r="277" spans="1:19" ht="58" x14ac:dyDescent="0.35">
      <c r="A277" s="37" t="s">
        <v>106</v>
      </c>
      <c r="B277" s="37" t="s">
        <v>676</v>
      </c>
      <c r="C277" s="53" t="s">
        <v>131</v>
      </c>
      <c r="D277" s="39" t="s">
        <v>328</v>
      </c>
      <c r="E277" s="40">
        <v>115</v>
      </c>
      <c r="F277" s="54" t="s">
        <v>296</v>
      </c>
      <c r="G277" s="53" t="s">
        <v>297</v>
      </c>
      <c r="H277" s="107" t="s">
        <v>633</v>
      </c>
      <c r="I277" s="107" t="s">
        <v>194</v>
      </c>
      <c r="J277" s="55"/>
      <c r="K277" s="53"/>
      <c r="L277" s="42"/>
      <c r="M277" s="42"/>
      <c r="N277" s="44" t="s">
        <v>62</v>
      </c>
      <c r="O277" s="45" t="s">
        <v>83</v>
      </c>
      <c r="P277" s="56" t="s">
        <v>81</v>
      </c>
      <c r="Q277" s="51">
        <v>2025</v>
      </c>
      <c r="R277" s="23"/>
      <c r="S277" s="23"/>
    </row>
    <row r="278" spans="1:19" ht="43.5" x14ac:dyDescent="0.35">
      <c r="A278" s="37" t="s">
        <v>106</v>
      </c>
      <c r="B278" s="37" t="s">
        <v>677</v>
      </c>
      <c r="C278" s="53" t="s">
        <v>131</v>
      </c>
      <c r="D278" s="39" t="s">
        <v>329</v>
      </c>
      <c r="E278" s="40">
        <v>115</v>
      </c>
      <c r="F278" s="54" t="s">
        <v>296</v>
      </c>
      <c r="G278" s="53" t="s">
        <v>297</v>
      </c>
      <c r="H278" s="107" t="s">
        <v>635</v>
      </c>
      <c r="I278" s="107" t="s">
        <v>637</v>
      </c>
      <c r="J278" s="55"/>
      <c r="K278" s="53"/>
      <c r="L278" s="42"/>
      <c r="M278" s="42"/>
      <c r="N278" s="44" t="s">
        <v>62</v>
      </c>
      <c r="O278" s="45" t="s">
        <v>82</v>
      </c>
      <c r="P278" s="56" t="s">
        <v>81</v>
      </c>
      <c r="Q278" s="51">
        <v>2025</v>
      </c>
      <c r="R278" s="23"/>
      <c r="S278" s="23"/>
    </row>
    <row r="279" spans="1:19" ht="43.5" x14ac:dyDescent="0.35">
      <c r="A279" s="37" t="s">
        <v>106</v>
      </c>
      <c r="B279" s="37" t="s">
        <v>678</v>
      </c>
      <c r="C279" s="53" t="s">
        <v>131</v>
      </c>
      <c r="D279" s="39" t="s">
        <v>330</v>
      </c>
      <c r="E279" s="40">
        <v>115</v>
      </c>
      <c r="F279" s="54" t="s">
        <v>296</v>
      </c>
      <c r="G279" s="53" t="s">
        <v>297</v>
      </c>
      <c r="H279" s="107" t="s">
        <v>635</v>
      </c>
      <c r="I279" s="107" t="s">
        <v>637</v>
      </c>
      <c r="J279" s="55"/>
      <c r="K279" s="53"/>
      <c r="L279" s="42"/>
      <c r="M279" s="42"/>
      <c r="N279" s="44" t="s">
        <v>62</v>
      </c>
      <c r="O279" s="45" t="s">
        <v>82</v>
      </c>
      <c r="P279" s="56" t="s">
        <v>81</v>
      </c>
      <c r="Q279" s="51">
        <v>2025</v>
      </c>
      <c r="R279" s="23"/>
      <c r="S279" s="23"/>
    </row>
    <row r="280" spans="1:19" ht="43.5" x14ac:dyDescent="0.35">
      <c r="A280" s="37" t="s">
        <v>106</v>
      </c>
      <c r="B280" s="37" t="s">
        <v>679</v>
      </c>
      <c r="C280" s="53" t="s">
        <v>131</v>
      </c>
      <c r="D280" s="39" t="s">
        <v>331</v>
      </c>
      <c r="E280" s="40">
        <v>115</v>
      </c>
      <c r="F280" s="54" t="s">
        <v>296</v>
      </c>
      <c r="G280" s="53" t="s">
        <v>297</v>
      </c>
      <c r="H280" s="107" t="s">
        <v>635</v>
      </c>
      <c r="I280" s="107" t="s">
        <v>637</v>
      </c>
      <c r="J280" s="55"/>
      <c r="K280" s="53"/>
      <c r="L280" s="42"/>
      <c r="M280" s="42"/>
      <c r="N280" s="44" t="s">
        <v>62</v>
      </c>
      <c r="O280" s="45" t="s">
        <v>82</v>
      </c>
      <c r="P280" s="56" t="s">
        <v>81</v>
      </c>
      <c r="Q280" s="51">
        <v>2025</v>
      </c>
      <c r="R280" s="23"/>
      <c r="S280" s="23"/>
    </row>
    <row r="281" spans="1:19" ht="43.5" x14ac:dyDescent="0.35">
      <c r="A281" s="37" t="s">
        <v>106</v>
      </c>
      <c r="B281" s="37" t="s">
        <v>680</v>
      </c>
      <c r="C281" s="53" t="s">
        <v>131</v>
      </c>
      <c r="D281" s="39" t="s">
        <v>332</v>
      </c>
      <c r="E281" s="40">
        <v>115</v>
      </c>
      <c r="F281" s="54" t="s">
        <v>296</v>
      </c>
      <c r="G281" s="53" t="s">
        <v>297</v>
      </c>
      <c r="H281" s="107" t="s">
        <v>635</v>
      </c>
      <c r="I281" s="107" t="s">
        <v>637</v>
      </c>
      <c r="J281" s="55"/>
      <c r="K281" s="53"/>
      <c r="L281" s="42"/>
      <c r="M281" s="42"/>
      <c r="N281" s="44" t="s">
        <v>62</v>
      </c>
      <c r="O281" s="45" t="s">
        <v>82</v>
      </c>
      <c r="P281" s="56" t="s">
        <v>81</v>
      </c>
      <c r="Q281" s="51">
        <v>2025</v>
      </c>
      <c r="R281" s="23"/>
      <c r="S281" s="23"/>
    </row>
    <row r="282" spans="1:19" ht="43.5" x14ac:dyDescent="0.35">
      <c r="A282" s="37" t="s">
        <v>106</v>
      </c>
      <c r="B282" s="37" t="s">
        <v>681</v>
      </c>
      <c r="C282" s="53" t="s">
        <v>131</v>
      </c>
      <c r="D282" s="39" t="s">
        <v>333</v>
      </c>
      <c r="E282" s="40">
        <v>115</v>
      </c>
      <c r="F282" s="54" t="s">
        <v>296</v>
      </c>
      <c r="G282" s="53" t="s">
        <v>297</v>
      </c>
      <c r="H282" s="107" t="s">
        <v>635</v>
      </c>
      <c r="I282" s="107" t="s">
        <v>637</v>
      </c>
      <c r="J282" s="55"/>
      <c r="K282" s="53"/>
      <c r="L282" s="42"/>
      <c r="M282" s="42"/>
      <c r="N282" s="44" t="s">
        <v>62</v>
      </c>
      <c r="O282" s="45" t="s">
        <v>82</v>
      </c>
      <c r="P282" s="56" t="s">
        <v>81</v>
      </c>
      <c r="Q282" s="51">
        <v>2025</v>
      </c>
      <c r="R282" s="23"/>
      <c r="S282" s="23"/>
    </row>
    <row r="283" spans="1:19" ht="43.5" x14ac:dyDescent="0.35">
      <c r="A283" s="57" t="s">
        <v>106</v>
      </c>
      <c r="B283" s="57" t="s">
        <v>682</v>
      </c>
      <c r="C283" s="58" t="s">
        <v>131</v>
      </c>
      <c r="D283" s="59" t="s">
        <v>334</v>
      </c>
      <c r="E283" s="60">
        <v>115</v>
      </c>
      <c r="F283" s="61" t="s">
        <v>296</v>
      </c>
      <c r="G283" s="58" t="s">
        <v>297</v>
      </c>
      <c r="H283" s="107" t="s">
        <v>635</v>
      </c>
      <c r="I283" s="107" t="s">
        <v>637</v>
      </c>
      <c r="J283" s="62"/>
      <c r="K283" s="58"/>
      <c r="L283" s="63"/>
      <c r="M283" s="63"/>
      <c r="N283" s="64" t="s">
        <v>62</v>
      </c>
      <c r="O283" s="65" t="s">
        <v>82</v>
      </c>
      <c r="P283" s="66" t="s">
        <v>81</v>
      </c>
      <c r="Q283" s="51">
        <v>2025</v>
      </c>
      <c r="R283" s="23"/>
      <c r="S283" s="23"/>
    </row>
  </sheetData>
  <mergeCells count="2">
    <mergeCell ref="J8:M8"/>
    <mergeCell ref="N8:P8"/>
  </mergeCells>
  <phoneticPr fontId="12" type="noConversion"/>
  <conditionalFormatting sqref="A10:I211 N10:Q211 A213:I1000 N213:Q1000">
    <cfRule type="expression" dxfId="10" priority="21">
      <formula>IF($A10="Under Evaluation",1,0)</formula>
    </cfRule>
  </conditionalFormatting>
  <conditionalFormatting sqref="A212:I212 N212:Q212">
    <cfRule type="expression" dxfId="9" priority="4">
      <formula>IF($A212="Under Evaluation",1,0)</formula>
    </cfRule>
  </conditionalFormatting>
  <conditionalFormatting sqref="A10:M1000 Q10:Q1000">
    <cfRule type="expression" dxfId="8" priority="15">
      <formula>IF($A10="Presented to PAC",1,0)</formula>
    </cfRule>
  </conditionalFormatting>
  <conditionalFormatting sqref="J10:M211 J213:M1000">
    <cfRule type="expression" dxfId="7" priority="20">
      <formula>IF($A10="Under Development",1,0)</formula>
    </cfRule>
    <cfRule type="expression" dxfId="6" priority="32">
      <formula>IF($A10="Under Evaluation",1,0)</formula>
    </cfRule>
  </conditionalFormatting>
  <conditionalFormatting sqref="J212:M212">
    <cfRule type="expression" dxfId="5" priority="3">
      <formula>IF($A212="Under Development",1,0)</formula>
    </cfRule>
    <cfRule type="expression" dxfId="4" priority="5">
      <formula>IF($A212="Under Evaluation",1,0)</formula>
    </cfRule>
  </conditionalFormatting>
  <conditionalFormatting sqref="N10:P212">
    <cfRule type="expression" dxfId="3" priority="1">
      <formula>IF($A10="Presented to PAC",1,0)</formula>
    </cfRule>
  </conditionalFormatting>
  <conditionalFormatting sqref="N213:P1000">
    <cfRule type="expression" dxfId="2" priority="17">
      <formula>IF($A213="Presented to PAC",1,0)</formula>
    </cfRule>
  </conditionalFormatting>
  <conditionalFormatting sqref="N212:Q212 A212:I212">
    <cfRule type="expression" dxfId="1" priority="2">
      <formula>IF($A212="Under Development",1,0)</formula>
    </cfRule>
  </conditionalFormatting>
  <conditionalFormatting sqref="N213:Q1000 A10:I211 N10:Q211 A213:I1000">
    <cfRule type="expression" dxfId="0" priority="18">
      <formula>IF($A10="Under Development",1,0)</formula>
    </cfRule>
  </conditionalFormatting>
  <dataValidations count="8">
    <dataValidation type="whole" allowBlank="1" showInputMessage="1" showErrorMessage="1" sqref="L90:L91" xr:uid="{8B95660B-5BD3-4F45-AB46-F9AE95D9A939}">
      <formula1>0</formula1>
      <formula2>10000000000</formula2>
    </dataValidation>
    <dataValidation type="list" allowBlank="1" showInputMessage="1" showErrorMessage="1" sqref="P35 P10:P18 P25 P184:P185 P40:P43 P213:P220 P210 P222:P223 P226 P229:P234 P192:P208 P64:P86" xr:uid="{F972F9BD-F77F-4656-8068-B77BEE53A21C}">
      <formula1>"2 Year, 3-5 Year, 6-10 Year"</formula1>
    </dataValidation>
    <dataValidation type="list" allowBlank="1" showInputMessage="1" showErrorMessage="1" sqref="O40:O43 O35 O10:O18 O25 O64:O86 O119 O190 O193:O208 O210 O222:O223 O226 O229:O234 O184:O188 O213:O220" xr:uid="{9F6AF3E8-F2DF-4AE8-A560-B03321092AEA}">
      <formula1>"Group 1: $0-10M, Group 2: $10-25M, Group 3: $25-100M, Group 4: $100M+"</formula1>
    </dataValidation>
    <dataValidation type="list" allowBlank="1" showInputMessage="1" showErrorMessage="1" sqref="P36:P39 P26:P34 P92:P108 P251:P261 P235:P249 P19:P24 P265:P283" xr:uid="{9372BF98-D9E6-4462-AB2F-6AE14E3F5C74}">
      <formula1>"2 Year, 3-5 Year, 6-10 Year, TBD, N/A"</formula1>
    </dataValidation>
    <dataValidation type="list" allowBlank="1" showInputMessage="1" showErrorMessage="1" sqref="O19:O24 O36:O39 O26:O34 O89:O108 O191:O192 O189 O235:O249 O251:O270 O274:O283" xr:uid="{9C3A579D-35CB-4247-8A6B-C468B432CDBA}">
      <formula1>"Group 1: $0-10M, Group 2: $10-25M, Group 3: $25-100M, Group 4: $100M+, TBD, N/A"</formula1>
    </dataValidation>
    <dataValidation type="list" allowBlank="1" showInputMessage="1" showErrorMessage="1" sqref="L88:L89 F88:F91 G89:G91" xr:uid="{952C1625-1142-4524-97C1-7B00AB453952}">
      <formula1>"Developed, Under Development, Under Evaluation"</formula1>
    </dataValidation>
    <dataValidation type="list" allowBlank="1" showInputMessage="1" showErrorMessage="1" sqref="K10:K22 K25:K43 K128:K131 K64:K108 K210 K222:K223 K226 K229:K249 K251:K256 K184:K208 K214:K220" xr:uid="{B5118B9C-7B5A-4AC0-82AA-D83E62973E2D}">
      <formula1>"Concept, Proposed, Planned, Under Construction"</formula1>
    </dataValidation>
    <dataValidation type="list" allowBlank="1" showInputMessage="1" showErrorMessage="1" sqref="A10:A211 A213:A283" xr:uid="{2F771452-530D-46D3-9F33-69D8E4280533}">
      <formula1>"Presented to PAC, Under Development, Under Evaluation"</formula1>
    </dataValidation>
  </dataValidations>
  <pageMargins left="0.25" right="0.25" top="0.75" bottom="0.75" header="0.3" footer="0.3"/>
  <pageSetup scale="27" fitToHeight="99" orientation="landscape" r:id="rId1"/>
  <headerFooter>
    <oddHeader>&amp;C&amp;G</oddHeader>
    <oddFooter>&amp;C&amp;1#&amp;"Calibri"&amp;12&amp;K008000Internal Use</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28C0B-0187-4535-AEFC-73F68BD2B86D}">
  <sheetPr>
    <tabColor rgb="FFFFC000"/>
  </sheetPr>
  <dimension ref="A2:D53"/>
  <sheetViews>
    <sheetView workbookViewId="0"/>
  </sheetViews>
  <sheetFormatPr defaultColWidth="8.81640625" defaultRowHeight="14.5" x14ac:dyDescent="0.35"/>
  <cols>
    <col min="2" max="2" width="40.1796875" customWidth="1"/>
    <col min="3" max="3" width="20.1796875" customWidth="1"/>
    <col min="4" max="4" width="51.81640625" customWidth="1"/>
  </cols>
  <sheetData>
    <row r="2" spans="1:4" x14ac:dyDescent="0.35">
      <c r="A2" s="73" t="s">
        <v>335</v>
      </c>
      <c r="C2" s="73"/>
      <c r="D2" s="73"/>
    </row>
    <row r="3" spans="1:4" x14ac:dyDescent="0.35">
      <c r="B3" s="73"/>
      <c r="C3" s="73"/>
      <c r="D3" s="73"/>
    </row>
    <row r="4" spans="1:4" x14ac:dyDescent="0.35">
      <c r="B4" s="74" t="s">
        <v>336</v>
      </c>
      <c r="C4" s="74" t="s">
        <v>337</v>
      </c>
      <c r="D4" s="74" t="s">
        <v>338</v>
      </c>
    </row>
    <row r="5" spans="1:4" x14ac:dyDescent="0.35">
      <c r="B5" s="75" t="s">
        <v>379</v>
      </c>
      <c r="C5" s="75" t="s">
        <v>381</v>
      </c>
      <c r="D5" s="75" t="s">
        <v>383</v>
      </c>
    </row>
    <row r="6" spans="1:4" x14ac:dyDescent="0.35">
      <c r="B6" s="75" t="s">
        <v>380</v>
      </c>
      <c r="C6" s="75" t="s">
        <v>382</v>
      </c>
      <c r="D6" s="75" t="s">
        <v>384</v>
      </c>
    </row>
    <row r="7" spans="1:4" x14ac:dyDescent="0.35">
      <c r="B7" s="75" t="s">
        <v>21</v>
      </c>
      <c r="C7" s="75" t="s">
        <v>339</v>
      </c>
      <c r="D7" s="75" t="s">
        <v>340</v>
      </c>
    </row>
    <row r="8" spans="1:4" x14ac:dyDescent="0.35">
      <c r="B8" s="75" t="s">
        <v>341</v>
      </c>
      <c r="C8" s="75" t="s">
        <v>342</v>
      </c>
      <c r="D8" s="75" t="s">
        <v>343</v>
      </c>
    </row>
    <row r="9" spans="1:4" x14ac:dyDescent="0.35">
      <c r="B9" s="75" t="s">
        <v>124</v>
      </c>
      <c r="C9" s="75" t="s">
        <v>344</v>
      </c>
      <c r="D9" s="75" t="s">
        <v>345</v>
      </c>
    </row>
    <row r="10" spans="1:4" x14ac:dyDescent="0.35">
      <c r="B10" s="75" t="s">
        <v>346</v>
      </c>
      <c r="C10" s="75" t="s">
        <v>347</v>
      </c>
      <c r="D10" s="75" t="s">
        <v>348</v>
      </c>
    </row>
    <row r="11" spans="1:4" x14ac:dyDescent="0.35">
      <c r="B11" s="75" t="s">
        <v>349</v>
      </c>
      <c r="C11" s="75" t="s">
        <v>350</v>
      </c>
      <c r="D11" s="75" t="s">
        <v>351</v>
      </c>
    </row>
    <row r="12" spans="1:4" x14ac:dyDescent="0.35">
      <c r="B12" s="73" t="s">
        <v>352</v>
      </c>
      <c r="C12" s="73"/>
      <c r="D12" s="73"/>
    </row>
    <row r="13" spans="1:4" x14ac:dyDescent="0.35">
      <c r="C13" s="73"/>
      <c r="D13" s="73"/>
    </row>
    <row r="14" spans="1:4" ht="15" thickBot="1" x14ac:dyDescent="0.4">
      <c r="B14" s="73"/>
      <c r="C14" s="73"/>
      <c r="D14" s="73"/>
    </row>
    <row r="15" spans="1:4" x14ac:dyDescent="0.35">
      <c r="B15" s="132" t="s">
        <v>353</v>
      </c>
      <c r="C15" s="133"/>
      <c r="D15" s="134"/>
    </row>
    <row r="16" spans="1:4" x14ac:dyDescent="0.35">
      <c r="A16" s="76"/>
      <c r="B16" s="76" t="s">
        <v>354</v>
      </c>
      <c r="D16" s="77"/>
    </row>
    <row r="17" spans="1:4" x14ac:dyDescent="0.35">
      <c r="A17" s="76"/>
      <c r="B17" s="76"/>
      <c r="C17" t="s">
        <v>106</v>
      </c>
      <c r="D17" s="77"/>
    </row>
    <row r="18" spans="1:4" ht="43.5" x14ac:dyDescent="0.35">
      <c r="A18" s="76"/>
      <c r="B18" s="76"/>
      <c r="D18" s="79" t="s">
        <v>364</v>
      </c>
    </row>
    <row r="19" spans="1:4" x14ac:dyDescent="0.35">
      <c r="A19" s="76"/>
      <c r="B19" s="76"/>
      <c r="C19" t="s">
        <v>5</v>
      </c>
      <c r="D19" s="79"/>
    </row>
    <row r="20" spans="1:4" ht="29" x14ac:dyDescent="0.35">
      <c r="A20" s="76"/>
      <c r="B20" s="76"/>
      <c r="D20" s="79" t="s">
        <v>365</v>
      </c>
    </row>
    <row r="21" spans="1:4" x14ac:dyDescent="0.35">
      <c r="A21" s="76"/>
      <c r="B21" s="76"/>
      <c r="C21" t="s">
        <v>395</v>
      </c>
      <c r="D21" s="79"/>
    </row>
    <row r="22" spans="1:4" ht="29.15" customHeight="1" x14ac:dyDescent="0.35">
      <c r="A22" s="76"/>
      <c r="B22" s="76"/>
      <c r="D22" s="79" t="s">
        <v>393</v>
      </c>
    </row>
    <row r="23" spans="1:4" x14ac:dyDescent="0.35">
      <c r="A23" s="76"/>
      <c r="B23" s="76" t="s">
        <v>386</v>
      </c>
      <c r="D23" s="79"/>
    </row>
    <row r="24" spans="1:4" ht="48" customHeight="1" x14ac:dyDescent="0.35">
      <c r="A24" s="76"/>
      <c r="B24" s="76"/>
      <c r="C24" s="130" t="s">
        <v>388</v>
      </c>
      <c r="D24" s="131"/>
    </row>
    <row r="25" spans="1:4" x14ac:dyDescent="0.35">
      <c r="A25" s="76"/>
      <c r="B25" s="76" t="s">
        <v>355</v>
      </c>
      <c r="D25" s="77"/>
    </row>
    <row r="26" spans="1:4" ht="30" customHeight="1" x14ac:dyDescent="0.35">
      <c r="A26" s="76"/>
      <c r="B26" s="76"/>
      <c r="C26" s="128" t="s">
        <v>356</v>
      </c>
      <c r="D26" s="129"/>
    </row>
    <row r="27" spans="1:4" ht="30" customHeight="1" x14ac:dyDescent="0.35">
      <c r="A27" s="76"/>
      <c r="B27" s="76"/>
      <c r="C27" s="128" t="s">
        <v>357</v>
      </c>
      <c r="D27" s="129"/>
    </row>
    <row r="28" spans="1:4" x14ac:dyDescent="0.35">
      <c r="A28" s="76"/>
      <c r="B28" s="76" t="s">
        <v>358</v>
      </c>
      <c r="D28" s="77"/>
    </row>
    <row r="29" spans="1:4" x14ac:dyDescent="0.35">
      <c r="A29" s="76"/>
      <c r="B29" s="76" t="s">
        <v>359</v>
      </c>
      <c r="D29" s="77"/>
    </row>
    <row r="30" spans="1:4" x14ac:dyDescent="0.35">
      <c r="A30" s="76"/>
      <c r="B30" s="76" t="s">
        <v>10</v>
      </c>
      <c r="D30" s="77"/>
    </row>
    <row r="31" spans="1:4" x14ac:dyDescent="0.35">
      <c r="A31" s="76"/>
      <c r="B31" s="76" t="s">
        <v>11</v>
      </c>
      <c r="D31" s="77"/>
    </row>
    <row r="32" spans="1:4" x14ac:dyDescent="0.35">
      <c r="A32" s="76"/>
      <c r="B32" s="76" t="s">
        <v>12</v>
      </c>
      <c r="C32" t="s">
        <v>360</v>
      </c>
      <c r="D32" s="77"/>
    </row>
    <row r="33" spans="1:4" x14ac:dyDescent="0.35">
      <c r="A33" s="76"/>
      <c r="B33" s="76" t="s">
        <v>361</v>
      </c>
      <c r="C33" t="s">
        <v>362</v>
      </c>
      <c r="D33" s="77"/>
    </row>
    <row r="34" spans="1:4" ht="29.25" customHeight="1" x14ac:dyDescent="0.35">
      <c r="A34" s="76"/>
      <c r="B34" s="76"/>
      <c r="C34" s="128" t="s">
        <v>363</v>
      </c>
      <c r="D34" s="129"/>
    </row>
    <row r="35" spans="1:4" ht="29.25" customHeight="1" x14ac:dyDescent="0.35">
      <c r="A35" s="76"/>
      <c r="B35" s="76" t="s">
        <v>263</v>
      </c>
      <c r="C35" s="8" t="s">
        <v>387</v>
      </c>
      <c r="D35" s="79"/>
    </row>
    <row r="36" spans="1:4" x14ac:dyDescent="0.35">
      <c r="A36" s="76"/>
      <c r="B36" s="76" t="s">
        <v>394</v>
      </c>
      <c r="D36" s="77"/>
    </row>
    <row r="37" spans="1:4" x14ac:dyDescent="0.35">
      <c r="A37" s="76"/>
      <c r="B37" s="76"/>
      <c r="C37" t="s">
        <v>14</v>
      </c>
      <c r="D37" s="77"/>
    </row>
    <row r="38" spans="1:4" x14ac:dyDescent="0.35">
      <c r="A38" s="76"/>
      <c r="B38" s="76"/>
      <c r="C38" t="s">
        <v>366</v>
      </c>
      <c r="D38" s="77"/>
    </row>
    <row r="39" spans="1:4" x14ac:dyDescent="0.35">
      <c r="A39" s="76"/>
      <c r="B39" s="76"/>
      <c r="C39" t="s">
        <v>367</v>
      </c>
      <c r="D39" s="77"/>
    </row>
    <row r="40" spans="1:4" x14ac:dyDescent="0.35">
      <c r="A40" s="76"/>
      <c r="B40" s="76"/>
      <c r="C40" t="s">
        <v>368</v>
      </c>
      <c r="D40" s="77"/>
    </row>
    <row r="41" spans="1:4" x14ac:dyDescent="0.35">
      <c r="A41" s="76"/>
      <c r="B41" s="76" t="s">
        <v>369</v>
      </c>
      <c r="D41" s="77"/>
    </row>
    <row r="42" spans="1:4" x14ac:dyDescent="0.35">
      <c r="A42" s="76"/>
      <c r="B42" s="76"/>
      <c r="C42" t="s">
        <v>370</v>
      </c>
      <c r="D42" s="77"/>
    </row>
    <row r="43" spans="1:4" x14ac:dyDescent="0.35">
      <c r="A43" s="76"/>
      <c r="B43" s="76"/>
      <c r="C43" t="s">
        <v>371</v>
      </c>
      <c r="D43" s="77"/>
    </row>
    <row r="44" spans="1:4" x14ac:dyDescent="0.35">
      <c r="A44" s="76"/>
      <c r="B44" s="76"/>
      <c r="D44" s="78" t="s">
        <v>372</v>
      </c>
    </row>
    <row r="45" spans="1:4" x14ac:dyDescent="0.35">
      <c r="A45" s="76"/>
      <c r="B45" s="76"/>
      <c r="D45" s="77" t="s">
        <v>373</v>
      </c>
    </row>
    <row r="46" spans="1:4" x14ac:dyDescent="0.35">
      <c r="A46" s="76"/>
      <c r="B46" s="76"/>
      <c r="D46" s="77" t="s">
        <v>374</v>
      </c>
    </row>
    <row r="47" spans="1:4" x14ac:dyDescent="0.35">
      <c r="A47" s="76"/>
      <c r="B47" s="76"/>
      <c r="D47" s="77" t="s">
        <v>375</v>
      </c>
    </row>
    <row r="48" spans="1:4" x14ac:dyDescent="0.35">
      <c r="A48" s="76"/>
      <c r="B48" s="76"/>
      <c r="C48" t="s">
        <v>376</v>
      </c>
      <c r="D48" s="77"/>
    </row>
    <row r="49" spans="1:4" x14ac:dyDescent="0.35">
      <c r="A49" s="76"/>
      <c r="B49" s="76"/>
      <c r="D49" s="77" t="s">
        <v>181</v>
      </c>
    </row>
    <row r="50" spans="1:4" x14ac:dyDescent="0.35">
      <c r="A50" s="76"/>
      <c r="B50" s="76"/>
      <c r="D50" s="77" t="s">
        <v>78</v>
      </c>
    </row>
    <row r="51" spans="1:4" x14ac:dyDescent="0.35">
      <c r="A51" s="76"/>
      <c r="B51" s="76"/>
      <c r="D51" s="77" t="s">
        <v>81</v>
      </c>
    </row>
    <row r="52" spans="1:4" ht="43.5" x14ac:dyDescent="0.35">
      <c r="A52" s="76"/>
      <c r="B52" s="76"/>
      <c r="D52" s="79" t="s">
        <v>385</v>
      </c>
    </row>
    <row r="53" spans="1:4" ht="15" thickBot="1" x14ac:dyDescent="0.4">
      <c r="B53" s="80" t="s">
        <v>377</v>
      </c>
      <c r="C53" s="81"/>
      <c r="D53" s="82"/>
    </row>
  </sheetData>
  <mergeCells count="5">
    <mergeCell ref="C26:D26"/>
    <mergeCell ref="C27:D27"/>
    <mergeCell ref="C34:D34"/>
    <mergeCell ref="C24:D24"/>
    <mergeCell ref="B15:D15"/>
  </mergeCells>
  <hyperlinks>
    <hyperlink ref="D5" r:id="rId1" display="mailto:devin.carrier@cmpco.com" xr:uid="{01D826AA-0824-43F1-B9B0-C871BF7BFFE1}"/>
    <hyperlink ref="D6" r:id="rId2" display="mailto:joshua.cefaratti@cmpco.com" xr:uid="{F35F713D-88B8-42D3-B2A9-000A95EA310A}"/>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5B7C5-97B6-473E-94C8-D4199E32202A}">
  <sheetPr>
    <tabColor rgb="FFFFC000"/>
  </sheetPr>
  <dimension ref="A1:M51"/>
  <sheetViews>
    <sheetView workbookViewId="0"/>
  </sheetViews>
  <sheetFormatPr defaultRowHeight="14.5" x14ac:dyDescent="0.35"/>
  <cols>
    <col min="4" max="4" width="29.7265625" customWidth="1"/>
    <col min="5" max="5" width="21.54296875" customWidth="1"/>
    <col min="7" max="7" width="13.54296875" customWidth="1"/>
    <col min="8" max="10" width="15" customWidth="1"/>
    <col min="11" max="11" width="16.81640625" customWidth="1"/>
    <col min="12" max="12" width="11.81640625" customWidth="1"/>
  </cols>
  <sheetData>
    <row r="1" spans="1:13" x14ac:dyDescent="0.35">
      <c r="A1" t="s">
        <v>684</v>
      </c>
      <c r="I1" s="8"/>
    </row>
    <row r="2" spans="1:13" x14ac:dyDescent="0.35">
      <c r="A2" s="122" t="s">
        <v>685</v>
      </c>
    </row>
    <row r="4" spans="1:13" ht="15" thickBot="1" x14ac:dyDescent="0.4">
      <c r="D4" s="19" t="s">
        <v>686</v>
      </c>
    </row>
    <row r="5" spans="1:13" ht="44" thickBot="1" x14ac:dyDescent="0.4">
      <c r="D5" s="116" t="s">
        <v>10</v>
      </c>
      <c r="E5" s="116" t="s">
        <v>6</v>
      </c>
      <c r="F5" s="117">
        <v>2024</v>
      </c>
      <c r="G5" s="117" t="s">
        <v>627</v>
      </c>
      <c r="H5" s="117" t="s">
        <v>628</v>
      </c>
      <c r="I5" s="117" t="s">
        <v>631</v>
      </c>
      <c r="J5" s="117" t="s">
        <v>632</v>
      </c>
      <c r="K5" s="117" t="s">
        <v>629</v>
      </c>
      <c r="L5" s="117" t="s">
        <v>630</v>
      </c>
      <c r="M5" s="118">
        <v>2025</v>
      </c>
    </row>
    <row r="6" spans="1:13" x14ac:dyDescent="0.35">
      <c r="D6" s="113" t="s">
        <v>626</v>
      </c>
      <c r="E6" s="113" t="s">
        <v>395</v>
      </c>
      <c r="F6" s="114">
        <v>1</v>
      </c>
      <c r="G6" s="114">
        <v>0</v>
      </c>
      <c r="H6" s="114">
        <v>0</v>
      </c>
      <c r="I6" s="115">
        <v>0</v>
      </c>
      <c r="J6" s="115">
        <v>0</v>
      </c>
      <c r="K6" s="115">
        <v>0</v>
      </c>
      <c r="L6" s="114">
        <v>0</v>
      </c>
      <c r="M6" s="114">
        <f t="shared" ref="M6:M26" si="0">SUM(F6:L6)</f>
        <v>1</v>
      </c>
    </row>
    <row r="7" spans="1:13" x14ac:dyDescent="0.35">
      <c r="D7" s="108" t="s">
        <v>626</v>
      </c>
      <c r="E7" s="108" t="s">
        <v>5</v>
      </c>
      <c r="F7" s="109">
        <v>5</v>
      </c>
      <c r="G7" s="109">
        <v>0</v>
      </c>
      <c r="H7" s="109">
        <v>0</v>
      </c>
      <c r="I7" s="110">
        <v>0</v>
      </c>
      <c r="J7" s="110">
        <v>0</v>
      </c>
      <c r="K7" s="110">
        <v>0</v>
      </c>
      <c r="L7" s="109">
        <v>5</v>
      </c>
      <c r="M7" s="109">
        <f t="shared" si="0"/>
        <v>10</v>
      </c>
    </row>
    <row r="8" spans="1:13" x14ac:dyDescent="0.35">
      <c r="D8" s="108" t="s">
        <v>626</v>
      </c>
      <c r="E8" s="108" t="s">
        <v>106</v>
      </c>
      <c r="F8" s="109">
        <v>1</v>
      </c>
      <c r="G8" s="109">
        <v>0</v>
      </c>
      <c r="H8" s="109">
        <v>-1</v>
      </c>
      <c r="I8" s="110">
        <v>0</v>
      </c>
      <c r="J8" s="110">
        <v>0</v>
      </c>
      <c r="K8" s="110">
        <v>0</v>
      </c>
      <c r="L8" s="109">
        <v>0</v>
      </c>
      <c r="M8" s="109">
        <f t="shared" si="0"/>
        <v>0</v>
      </c>
    </row>
    <row r="9" spans="1:13" x14ac:dyDescent="0.35">
      <c r="D9" s="111" t="s">
        <v>21</v>
      </c>
      <c r="E9" s="111" t="s">
        <v>395</v>
      </c>
      <c r="F9" s="112">
        <v>64</v>
      </c>
      <c r="G9" s="112">
        <v>-30</v>
      </c>
      <c r="H9" s="112">
        <v>0</v>
      </c>
      <c r="I9" s="112">
        <v>0</v>
      </c>
      <c r="J9" s="112">
        <v>0</v>
      </c>
      <c r="K9" s="112">
        <v>16</v>
      </c>
      <c r="L9" s="112">
        <v>7</v>
      </c>
      <c r="M9" s="112">
        <f t="shared" si="0"/>
        <v>57</v>
      </c>
    </row>
    <row r="10" spans="1:13" x14ac:dyDescent="0.35">
      <c r="D10" s="111" t="s">
        <v>21</v>
      </c>
      <c r="E10" s="111" t="s">
        <v>5</v>
      </c>
      <c r="F10" s="112">
        <v>42</v>
      </c>
      <c r="G10" s="112">
        <v>0</v>
      </c>
      <c r="H10" s="112">
        <v>-2</v>
      </c>
      <c r="I10" s="112">
        <v>0</v>
      </c>
      <c r="J10" s="112">
        <v>11</v>
      </c>
      <c r="K10" s="112">
        <v>-11</v>
      </c>
      <c r="L10" s="112">
        <v>19</v>
      </c>
      <c r="M10" s="112">
        <f t="shared" si="0"/>
        <v>59</v>
      </c>
    </row>
    <row r="11" spans="1:13" x14ac:dyDescent="0.35">
      <c r="D11" s="111" t="s">
        <v>21</v>
      </c>
      <c r="E11" s="111" t="s">
        <v>106</v>
      </c>
      <c r="F11" s="112">
        <v>24</v>
      </c>
      <c r="G11" s="112">
        <v>0</v>
      </c>
      <c r="H11" s="112">
        <v>-3</v>
      </c>
      <c r="I11" s="112">
        <v>0</v>
      </c>
      <c r="J11" s="112">
        <v>-11</v>
      </c>
      <c r="K11" s="112">
        <v>-5</v>
      </c>
      <c r="L11" s="112">
        <v>3</v>
      </c>
      <c r="M11" s="112">
        <f t="shared" si="0"/>
        <v>8</v>
      </c>
    </row>
    <row r="12" spans="1:13" x14ac:dyDescent="0.35">
      <c r="D12" s="108" t="s">
        <v>191</v>
      </c>
      <c r="E12" s="108" t="s">
        <v>395</v>
      </c>
      <c r="F12" s="109">
        <v>25</v>
      </c>
      <c r="G12" s="109">
        <v>-5</v>
      </c>
      <c r="H12" s="109">
        <v>0</v>
      </c>
      <c r="I12" s="110">
        <v>0</v>
      </c>
      <c r="J12" s="110">
        <v>0</v>
      </c>
      <c r="K12" s="110">
        <v>9</v>
      </c>
      <c r="L12" s="109">
        <v>2</v>
      </c>
      <c r="M12" s="109">
        <f t="shared" si="0"/>
        <v>31</v>
      </c>
    </row>
    <row r="13" spans="1:13" x14ac:dyDescent="0.35">
      <c r="D13" s="108" t="s">
        <v>191</v>
      </c>
      <c r="E13" s="108" t="s">
        <v>5</v>
      </c>
      <c r="F13" s="109">
        <v>30</v>
      </c>
      <c r="G13" s="109">
        <v>0</v>
      </c>
      <c r="H13" s="109">
        <v>-2</v>
      </c>
      <c r="I13" s="110">
        <v>-1</v>
      </c>
      <c r="J13" s="110">
        <v>0</v>
      </c>
      <c r="K13" s="110">
        <v>-8</v>
      </c>
      <c r="L13" s="109">
        <v>1</v>
      </c>
      <c r="M13" s="109">
        <f t="shared" si="0"/>
        <v>20</v>
      </c>
    </row>
    <row r="14" spans="1:13" x14ac:dyDescent="0.35">
      <c r="D14" s="108" t="s">
        <v>191</v>
      </c>
      <c r="E14" s="108" t="s">
        <v>106</v>
      </c>
      <c r="F14" s="109">
        <v>21</v>
      </c>
      <c r="G14" s="109">
        <v>0</v>
      </c>
      <c r="H14" s="109">
        <v>0</v>
      </c>
      <c r="I14" s="110">
        <v>1</v>
      </c>
      <c r="J14" s="110">
        <v>0</v>
      </c>
      <c r="K14" s="110">
        <v>-1</v>
      </c>
      <c r="L14" s="109">
        <v>1</v>
      </c>
      <c r="M14" s="109">
        <f t="shared" si="0"/>
        <v>22</v>
      </c>
    </row>
    <row r="15" spans="1:13" x14ac:dyDescent="0.35">
      <c r="D15" s="111" t="s">
        <v>124</v>
      </c>
      <c r="E15" s="111" t="s">
        <v>395</v>
      </c>
      <c r="F15" s="112">
        <v>6</v>
      </c>
      <c r="G15" s="112">
        <v>-2</v>
      </c>
      <c r="H15" s="112">
        <v>0</v>
      </c>
      <c r="I15" s="112">
        <v>0</v>
      </c>
      <c r="J15" s="112">
        <v>0</v>
      </c>
      <c r="K15" s="112">
        <v>0</v>
      </c>
      <c r="L15" s="112">
        <v>0</v>
      </c>
      <c r="M15" s="112">
        <f t="shared" si="0"/>
        <v>4</v>
      </c>
    </row>
    <row r="16" spans="1:13" x14ac:dyDescent="0.35">
      <c r="D16" s="111" t="s">
        <v>124</v>
      </c>
      <c r="E16" s="111" t="s">
        <v>5</v>
      </c>
      <c r="F16" s="112">
        <v>3</v>
      </c>
      <c r="G16" s="112">
        <v>0</v>
      </c>
      <c r="H16" s="112">
        <v>0</v>
      </c>
      <c r="I16" s="112">
        <v>0</v>
      </c>
      <c r="J16" s="112">
        <v>8</v>
      </c>
      <c r="K16" s="112">
        <v>0</v>
      </c>
      <c r="L16" s="112">
        <v>1</v>
      </c>
      <c r="M16" s="112">
        <f t="shared" si="0"/>
        <v>12</v>
      </c>
    </row>
    <row r="17" spans="4:13" x14ac:dyDescent="0.35">
      <c r="D17" s="111" t="s">
        <v>124</v>
      </c>
      <c r="E17" s="111" t="s">
        <v>106</v>
      </c>
      <c r="F17" s="112">
        <v>16</v>
      </c>
      <c r="G17" s="112">
        <v>0</v>
      </c>
      <c r="H17" s="112">
        <v>0</v>
      </c>
      <c r="I17" s="112">
        <v>0</v>
      </c>
      <c r="J17" s="112">
        <v>-8</v>
      </c>
      <c r="K17" s="112">
        <v>0</v>
      </c>
      <c r="L17" s="112">
        <v>0</v>
      </c>
      <c r="M17" s="112">
        <f t="shared" si="0"/>
        <v>8</v>
      </c>
    </row>
    <row r="18" spans="4:13" x14ac:dyDescent="0.35">
      <c r="D18" s="108" t="s">
        <v>153</v>
      </c>
      <c r="E18" s="108" t="s">
        <v>395</v>
      </c>
      <c r="F18" s="109">
        <v>17</v>
      </c>
      <c r="G18" s="109">
        <v>-4</v>
      </c>
      <c r="H18" s="109">
        <v>0</v>
      </c>
      <c r="I18" s="110">
        <v>0</v>
      </c>
      <c r="J18" s="110">
        <v>0</v>
      </c>
      <c r="K18" s="110">
        <v>0</v>
      </c>
      <c r="L18" s="109">
        <v>0</v>
      </c>
      <c r="M18" s="109">
        <f t="shared" si="0"/>
        <v>13</v>
      </c>
    </row>
    <row r="19" spans="4:13" x14ac:dyDescent="0.35">
      <c r="D19" s="108" t="s">
        <v>153</v>
      </c>
      <c r="E19" s="108" t="s">
        <v>5</v>
      </c>
      <c r="F19" s="109">
        <v>0</v>
      </c>
      <c r="G19" s="109">
        <v>0</v>
      </c>
      <c r="H19" s="109">
        <v>0</v>
      </c>
      <c r="I19" s="110">
        <v>0</v>
      </c>
      <c r="J19" s="110">
        <v>0</v>
      </c>
      <c r="K19" s="110">
        <v>0</v>
      </c>
      <c r="L19" s="109">
        <v>0</v>
      </c>
      <c r="M19" s="109">
        <f t="shared" si="0"/>
        <v>0</v>
      </c>
    </row>
    <row r="20" spans="4:13" x14ac:dyDescent="0.35">
      <c r="D20" s="108" t="s">
        <v>153</v>
      </c>
      <c r="E20" s="108" t="s">
        <v>106</v>
      </c>
      <c r="F20" s="109">
        <v>1</v>
      </c>
      <c r="G20" s="109">
        <v>0</v>
      </c>
      <c r="H20" s="109">
        <v>0</v>
      </c>
      <c r="I20" s="110">
        <v>0</v>
      </c>
      <c r="J20" s="110">
        <v>0</v>
      </c>
      <c r="K20" s="110">
        <v>0</v>
      </c>
      <c r="L20" s="109">
        <v>1</v>
      </c>
      <c r="M20" s="109">
        <f t="shared" si="0"/>
        <v>2</v>
      </c>
    </row>
    <row r="21" spans="4:13" x14ac:dyDescent="0.35">
      <c r="D21" s="111" t="s">
        <v>296</v>
      </c>
      <c r="E21" s="111" t="s">
        <v>395</v>
      </c>
      <c r="F21" s="112">
        <v>10</v>
      </c>
      <c r="G21" s="112">
        <v>-2</v>
      </c>
      <c r="H21" s="112">
        <v>0</v>
      </c>
      <c r="I21" s="112">
        <v>0</v>
      </c>
      <c r="J21" s="112">
        <v>0</v>
      </c>
      <c r="K21" s="112">
        <v>1</v>
      </c>
      <c r="L21" s="112">
        <v>0</v>
      </c>
      <c r="M21" s="112">
        <f t="shared" si="0"/>
        <v>9</v>
      </c>
    </row>
    <row r="22" spans="4:13" x14ac:dyDescent="0.35">
      <c r="D22" s="111" t="s">
        <v>296</v>
      </c>
      <c r="E22" s="111" t="s">
        <v>5</v>
      </c>
      <c r="F22" s="112">
        <v>0</v>
      </c>
      <c r="G22" s="112">
        <v>0</v>
      </c>
      <c r="H22" s="112">
        <v>0</v>
      </c>
      <c r="I22" s="112">
        <v>0</v>
      </c>
      <c r="J22" s="112">
        <v>0</v>
      </c>
      <c r="K22" s="112">
        <v>0</v>
      </c>
      <c r="L22" s="112">
        <v>0</v>
      </c>
      <c r="M22" s="112">
        <f t="shared" si="0"/>
        <v>0</v>
      </c>
    </row>
    <row r="23" spans="4:13" x14ac:dyDescent="0.35">
      <c r="D23" s="111" t="s">
        <v>296</v>
      </c>
      <c r="E23" s="111" t="s">
        <v>106</v>
      </c>
      <c r="F23" s="112">
        <v>10</v>
      </c>
      <c r="G23" s="112">
        <v>0</v>
      </c>
      <c r="H23" s="112">
        <v>0</v>
      </c>
      <c r="I23" s="112">
        <v>0</v>
      </c>
      <c r="J23" s="112">
        <v>0</v>
      </c>
      <c r="K23" s="112">
        <v>-1</v>
      </c>
      <c r="L23" s="112">
        <v>9</v>
      </c>
      <c r="M23" s="112">
        <f t="shared" si="0"/>
        <v>18</v>
      </c>
    </row>
    <row r="24" spans="4:13" x14ac:dyDescent="0.35">
      <c r="D24" s="108" t="s">
        <v>322</v>
      </c>
      <c r="E24" s="108" t="s">
        <v>395</v>
      </c>
      <c r="F24" s="109">
        <v>0</v>
      </c>
      <c r="G24" s="109">
        <v>0</v>
      </c>
      <c r="H24" s="109">
        <v>0</v>
      </c>
      <c r="I24" s="110">
        <v>0</v>
      </c>
      <c r="J24" s="110">
        <v>0</v>
      </c>
      <c r="K24" s="110">
        <v>0</v>
      </c>
      <c r="L24" s="109">
        <v>0</v>
      </c>
      <c r="M24" s="109">
        <f t="shared" si="0"/>
        <v>0</v>
      </c>
    </row>
    <row r="25" spans="4:13" x14ac:dyDescent="0.35">
      <c r="D25" s="108" t="s">
        <v>322</v>
      </c>
      <c r="E25" s="108" t="s">
        <v>5</v>
      </c>
      <c r="F25" s="109">
        <v>0</v>
      </c>
      <c r="G25" s="109">
        <v>0</v>
      </c>
      <c r="H25" s="109">
        <v>0</v>
      </c>
      <c r="I25" s="110">
        <v>0</v>
      </c>
      <c r="J25" s="110">
        <v>0</v>
      </c>
      <c r="K25" s="110">
        <v>0</v>
      </c>
      <c r="L25" s="109">
        <v>0</v>
      </c>
      <c r="M25" s="109">
        <f t="shared" si="0"/>
        <v>0</v>
      </c>
    </row>
    <row r="26" spans="4:13" x14ac:dyDescent="0.35">
      <c r="D26" s="108" t="s">
        <v>322</v>
      </c>
      <c r="E26" s="108" t="s">
        <v>106</v>
      </c>
      <c r="F26" s="109">
        <v>0</v>
      </c>
      <c r="G26" s="109">
        <v>0</v>
      </c>
      <c r="H26" s="109">
        <v>0</v>
      </c>
      <c r="I26" s="110">
        <v>0</v>
      </c>
      <c r="J26" s="110">
        <v>0</v>
      </c>
      <c r="K26" s="110">
        <v>0</v>
      </c>
      <c r="L26" s="109">
        <v>0</v>
      </c>
      <c r="M26" s="109">
        <f t="shared" si="0"/>
        <v>0</v>
      </c>
    </row>
    <row r="27" spans="4:13" x14ac:dyDescent="0.35">
      <c r="D27" s="111" t="s">
        <v>323</v>
      </c>
      <c r="E27" s="111" t="s">
        <v>395</v>
      </c>
      <c r="F27" s="112">
        <f>F6+F9+F12+F15+F18+F21+F24</f>
        <v>123</v>
      </c>
      <c r="G27" s="112">
        <f t="shared" ref="G27:M27" si="1">G6+G9+G12+G15+G18+G21+G24</f>
        <v>-43</v>
      </c>
      <c r="H27" s="112">
        <f t="shared" si="1"/>
        <v>0</v>
      </c>
      <c r="I27" s="112">
        <f t="shared" si="1"/>
        <v>0</v>
      </c>
      <c r="J27" s="112">
        <f t="shared" si="1"/>
        <v>0</v>
      </c>
      <c r="K27" s="112">
        <f t="shared" si="1"/>
        <v>26</v>
      </c>
      <c r="L27" s="112">
        <f t="shared" si="1"/>
        <v>9</v>
      </c>
      <c r="M27" s="112">
        <f t="shared" si="1"/>
        <v>115</v>
      </c>
    </row>
    <row r="28" spans="4:13" x14ac:dyDescent="0.35">
      <c r="D28" s="111" t="s">
        <v>323</v>
      </c>
      <c r="E28" s="111" t="s">
        <v>5</v>
      </c>
      <c r="F28" s="112">
        <f t="shared" ref="F28:M29" si="2">F7+F10+F13+F16+F19+F22+F25</f>
        <v>80</v>
      </c>
      <c r="G28" s="112">
        <f t="shared" si="2"/>
        <v>0</v>
      </c>
      <c r="H28" s="112">
        <f t="shared" si="2"/>
        <v>-4</v>
      </c>
      <c r="I28" s="112">
        <f t="shared" si="2"/>
        <v>-1</v>
      </c>
      <c r="J28" s="112">
        <f t="shared" si="2"/>
        <v>19</v>
      </c>
      <c r="K28" s="112">
        <f t="shared" si="2"/>
        <v>-19</v>
      </c>
      <c r="L28" s="112">
        <f t="shared" si="2"/>
        <v>26</v>
      </c>
      <c r="M28" s="112">
        <f t="shared" si="2"/>
        <v>101</v>
      </c>
    </row>
    <row r="29" spans="4:13" ht="15" thickBot="1" x14ac:dyDescent="0.4">
      <c r="D29" s="111" t="s">
        <v>323</v>
      </c>
      <c r="E29" s="111" t="s">
        <v>106</v>
      </c>
      <c r="F29" s="112">
        <f t="shared" si="2"/>
        <v>73</v>
      </c>
      <c r="G29" s="112">
        <f t="shared" si="2"/>
        <v>0</v>
      </c>
      <c r="H29" s="112">
        <f t="shared" si="2"/>
        <v>-4</v>
      </c>
      <c r="I29" s="112">
        <f t="shared" si="2"/>
        <v>1</v>
      </c>
      <c r="J29" s="112">
        <f t="shared" si="2"/>
        <v>-19</v>
      </c>
      <c r="K29" s="112">
        <f t="shared" si="2"/>
        <v>-7</v>
      </c>
      <c r="L29" s="112">
        <f t="shared" si="2"/>
        <v>14</v>
      </c>
      <c r="M29" s="112">
        <f t="shared" si="2"/>
        <v>58</v>
      </c>
    </row>
    <row r="30" spans="4:13" ht="15" thickBot="1" x14ac:dyDescent="0.4">
      <c r="D30" s="116" t="s">
        <v>683</v>
      </c>
      <c r="E30" s="116"/>
      <c r="F30" s="119">
        <f>SUM(F27:F29)</f>
        <v>276</v>
      </c>
      <c r="G30" s="119">
        <f t="shared" ref="G30:M30" si="3">SUM(G27:G29)</f>
        <v>-43</v>
      </c>
      <c r="H30" s="119">
        <f t="shared" si="3"/>
        <v>-8</v>
      </c>
      <c r="I30" s="119">
        <f t="shared" si="3"/>
        <v>0</v>
      </c>
      <c r="J30" s="119">
        <f t="shared" si="3"/>
        <v>0</v>
      </c>
      <c r="K30" s="119">
        <f t="shared" si="3"/>
        <v>0</v>
      </c>
      <c r="L30" s="119">
        <f t="shared" si="3"/>
        <v>49</v>
      </c>
      <c r="M30" s="120">
        <f t="shared" si="3"/>
        <v>274</v>
      </c>
    </row>
    <row r="32" spans="4:13" ht="15" thickBot="1" x14ac:dyDescent="0.4">
      <c r="D32" s="19" t="s">
        <v>687</v>
      </c>
    </row>
    <row r="33" spans="4:7" x14ac:dyDescent="0.35">
      <c r="D33" s="95" t="s">
        <v>396</v>
      </c>
      <c r="E33" s="95"/>
      <c r="F33" s="96">
        <v>2024</v>
      </c>
      <c r="G33" s="97">
        <v>2025</v>
      </c>
    </row>
    <row r="34" spans="4:7" ht="15" thickBot="1" x14ac:dyDescent="0.4">
      <c r="D34" s="80" t="s">
        <v>323</v>
      </c>
      <c r="E34" s="81"/>
      <c r="F34" s="93">
        <f>6182667616/1000000</f>
        <v>6182.6676159999997</v>
      </c>
      <c r="G34" s="94">
        <f>SUM(Exhibit!$L$10:$L$115)/1000000</f>
        <v>5518.9421769999999</v>
      </c>
    </row>
    <row r="36" spans="4:7" ht="15" thickBot="1" x14ac:dyDescent="0.4">
      <c r="D36" s="19" t="s">
        <v>688</v>
      </c>
    </row>
    <row r="37" spans="4:7" ht="15" thickBot="1" x14ac:dyDescent="0.4">
      <c r="D37" s="99" t="s">
        <v>324</v>
      </c>
      <c r="E37" s="100"/>
      <c r="F37" s="101">
        <v>2024</v>
      </c>
      <c r="G37" s="102">
        <v>2025</v>
      </c>
    </row>
    <row r="38" spans="4:7" x14ac:dyDescent="0.35">
      <c r="D38" s="103" t="s">
        <v>5</v>
      </c>
      <c r="E38" s="104"/>
      <c r="F38" s="105"/>
      <c r="G38" s="106"/>
    </row>
    <row r="39" spans="4:7" x14ac:dyDescent="0.35">
      <c r="D39" s="76"/>
      <c r="E39" t="s">
        <v>83</v>
      </c>
      <c r="F39" s="83">
        <v>11</v>
      </c>
      <c r="G39" s="84">
        <f>COUNTIFS(Table224523[Project Stage],$D$38,Table224523[Cost Category],$E39)</f>
        <v>32</v>
      </c>
    </row>
    <row r="40" spans="4:7" x14ac:dyDescent="0.35">
      <c r="D40" s="76"/>
      <c r="E40" t="s">
        <v>82</v>
      </c>
      <c r="F40" s="83">
        <v>20</v>
      </c>
      <c r="G40" s="84">
        <f>COUNTIFS(Table224523[Project Stage],$D$38,Table224523[Cost Category],$E40)</f>
        <v>30</v>
      </c>
    </row>
    <row r="41" spans="4:7" x14ac:dyDescent="0.35">
      <c r="D41" s="76"/>
      <c r="E41" t="s">
        <v>77</v>
      </c>
      <c r="F41" s="83">
        <v>20</v>
      </c>
      <c r="G41" s="84">
        <f>COUNTIFS(Table224523[Project Stage],$D$38,Table224523[Cost Category],$E41)</f>
        <v>29</v>
      </c>
    </row>
    <row r="42" spans="4:7" x14ac:dyDescent="0.35">
      <c r="D42" s="76"/>
      <c r="E42" t="s">
        <v>67</v>
      </c>
      <c r="F42" s="83">
        <v>8</v>
      </c>
      <c r="G42" s="84">
        <f>COUNTIFS(Table224523[Project Stage],$D$38,Table224523[Cost Category],$E42)</f>
        <v>7</v>
      </c>
    </row>
    <row r="43" spans="4:7" x14ac:dyDescent="0.35">
      <c r="D43" s="76"/>
      <c r="E43" t="s">
        <v>62</v>
      </c>
      <c r="F43" s="98">
        <v>21</v>
      </c>
      <c r="G43" s="90">
        <f>COUNTIFS(Table224523[Project Stage],$D$38,Table224523[Cost Category],$E43)</f>
        <v>3</v>
      </c>
    </row>
    <row r="44" spans="4:7" ht="15" thickBot="1" x14ac:dyDescent="0.4">
      <c r="D44" s="80"/>
      <c r="E44" s="87" t="s">
        <v>323</v>
      </c>
      <c r="F44" s="91">
        <v>80</v>
      </c>
      <c r="G44" s="92">
        <f>SUM(G39:G43)</f>
        <v>101</v>
      </c>
    </row>
    <row r="45" spans="4:7" x14ac:dyDescent="0.35">
      <c r="D45" s="85" t="s">
        <v>106</v>
      </c>
      <c r="E45" s="86"/>
      <c r="F45" s="88"/>
      <c r="G45" s="89"/>
    </row>
    <row r="46" spans="4:7" x14ac:dyDescent="0.35">
      <c r="D46" s="76"/>
      <c r="E46" t="s">
        <v>83</v>
      </c>
      <c r="F46" s="83">
        <v>8</v>
      </c>
      <c r="G46" s="84">
        <f>COUNTIFS(Table224523[Project Stage],$D$45,Table224523[Cost Category],$E46)</f>
        <v>8</v>
      </c>
    </row>
    <row r="47" spans="4:7" x14ac:dyDescent="0.35">
      <c r="D47" s="76"/>
      <c r="E47" t="s">
        <v>82</v>
      </c>
      <c r="F47" s="83">
        <v>10</v>
      </c>
      <c r="G47" s="84">
        <f>COUNTIFS(Table224523[Project Stage],$D$45,Table224523[Cost Category],$E47)</f>
        <v>15</v>
      </c>
    </row>
    <row r="48" spans="4:7" x14ac:dyDescent="0.35">
      <c r="D48" s="76"/>
      <c r="E48" t="s">
        <v>77</v>
      </c>
      <c r="F48" s="83">
        <v>13</v>
      </c>
      <c r="G48" s="84">
        <f>COUNTIFS(Table224523[Project Stage],$D$45,Table224523[Cost Category],$E48)</f>
        <v>8</v>
      </c>
    </row>
    <row r="49" spans="4:7" x14ac:dyDescent="0.35">
      <c r="D49" s="76"/>
      <c r="E49" t="s">
        <v>67</v>
      </c>
      <c r="F49" s="83">
        <v>5</v>
      </c>
      <c r="G49" s="84">
        <f>COUNTIFS(Table224523[Project Stage],$D$45,Table224523[Cost Category],$E49)</f>
        <v>6</v>
      </c>
    </row>
    <row r="50" spans="4:7" x14ac:dyDescent="0.35">
      <c r="D50" s="76"/>
      <c r="E50" t="s">
        <v>62</v>
      </c>
      <c r="F50" s="98">
        <v>37</v>
      </c>
      <c r="G50" s="90">
        <f>COUNTIFS(Table224523[Project Stage],$D$45,Table224523[Cost Category],$E50)</f>
        <v>21</v>
      </c>
    </row>
    <row r="51" spans="4:7" ht="15" thickBot="1" x14ac:dyDescent="0.4">
      <c r="D51" s="80"/>
      <c r="E51" s="87" t="s">
        <v>323</v>
      </c>
      <c r="F51" s="91">
        <v>73</v>
      </c>
      <c r="G51" s="92">
        <f>SUM(G46:G50)</f>
        <v>58</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Exhibit</vt:lpstr>
      <vt:lpstr>Contact Info and Data Fields</vt:lpstr>
      <vt:lpstr>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2025-08-14T18:49:08Z</dcterms:created>
  <dcterms:modified xsi:type="dcterms:W3CDTF">2025-08-14T18:49:20Z</dcterms:modified>
  <cp:category/>
  <cp:contentStatus/>
</cp:coreProperties>
</file>